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comments9.xml" ContentType="application/vnd.openxmlformats-officedocument.spreadsheetml.comments+xml"/>
  <Override PartName="/xl/drawings/drawing5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M:\01 総務部\05 経理\謝金\01 審査・コンサル\請求書\"/>
    </mc:Choice>
  </mc:AlternateContent>
  <xr:revisionPtr revIDLastSave="0" documentId="13_ncr:1_{2C13BA9C-8E89-441B-B493-BAE67414CDE3}" xr6:coauthVersionLast="47" xr6:coauthVersionMax="47" xr10:uidLastSave="{00000000-0000-0000-0000-000000000000}"/>
  <bookViews>
    <workbookView xWindow="0" yWindow="500" windowWidth="14320" windowHeight="9230" xr2:uid="{00000000-000D-0000-FFFF-FFFF00000000}"/>
  </bookViews>
  <sheets>
    <sheet name="目次" sheetId="22" r:id="rId1"/>
    <sheet name="①インボイス無し→ " sheetId="16" r:id="rId2"/>
    <sheet name="①請求書　例" sheetId="14" r:id="rId3"/>
    <sheet name="①請求書" sheetId="15" r:id="rId4"/>
    <sheet name="①立替金請求書　例" sheetId="11" r:id="rId5"/>
    <sheet name="①立替金請求書" sheetId="13" r:id="rId6"/>
    <sheet name="②インボイス有り→" sheetId="9" r:id="rId7"/>
    <sheet name="②請求書　例" sheetId="1" r:id="rId8"/>
    <sheet name="②請求書" sheetId="7" r:id="rId9"/>
    <sheet name="②立替金請求書　例" sheetId="5" r:id="rId10"/>
    <sheet name="②立替金請求書" sheetId="8" r:id="rId11"/>
    <sheet name="③会社振込" sheetId="21" r:id="rId12"/>
    <sheet name="③請求書　例" sheetId="17" r:id="rId13"/>
    <sheet name="③請求書" sheetId="19" r:id="rId14"/>
    <sheet name="③立替金請求書　例" sheetId="18" r:id="rId15"/>
    <sheet name="③立替金請求書" sheetId="20" r:id="rId16"/>
  </sheets>
  <definedNames>
    <definedName name="_xlnm.Print_Area" localSheetId="3">①請求書!$A$1:$N$38</definedName>
    <definedName name="_xlnm.Print_Area" localSheetId="2">'①請求書　例'!$A$1:$N$38</definedName>
    <definedName name="_xlnm.Print_Area" localSheetId="5">①立替金請求書!$A$1:$N$32</definedName>
    <definedName name="_xlnm.Print_Area" localSheetId="4">'①立替金請求書　例'!$A$1:$N$32</definedName>
    <definedName name="_xlnm.Print_Area" localSheetId="8">②請求書!$A$1:$N$39</definedName>
    <definedName name="_xlnm.Print_Area" localSheetId="7">'②請求書　例'!$A$1:$N$39</definedName>
    <definedName name="_xlnm.Print_Area" localSheetId="10">②立替金請求書!$A$1:$N$32</definedName>
    <definedName name="_xlnm.Print_Area" localSheetId="9">'②立替金請求書　例'!$A$1:$N$32</definedName>
    <definedName name="_xlnm.Print_Area" localSheetId="13">③請求書!$A$1:$N$39</definedName>
    <definedName name="_xlnm.Print_Area" localSheetId="12">'③請求書　例'!$A$1:$N$39</definedName>
    <definedName name="_xlnm.Print_Area" localSheetId="15">③立替金請求書!$A$1:$N$32</definedName>
    <definedName name="_xlnm.Print_Area" localSheetId="14">'③立替金請求書　例'!$A$1:$N$32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4" l="1"/>
  <c r="I31" i="14"/>
  <c r="I30" i="15"/>
  <c r="N29" i="17"/>
  <c r="J31" i="17"/>
  <c r="N24" i="20"/>
  <c r="C18" i="20" s="1"/>
  <c r="M4" i="20"/>
  <c r="M28" i="20" s="1"/>
  <c r="J31" i="19"/>
  <c r="C31" i="19"/>
  <c r="N29" i="19"/>
  <c r="D30" i="19" s="1"/>
  <c r="J30" i="19" s="1"/>
  <c r="N28" i="19" s="1"/>
  <c r="C18" i="19"/>
  <c r="M4" i="19"/>
  <c r="M35" i="19" s="1"/>
  <c r="N24" i="18"/>
  <c r="C18" i="18"/>
  <c r="M4" i="18"/>
  <c r="M28" i="18" s="1"/>
  <c r="J32" i="17"/>
  <c r="C32" i="17"/>
  <c r="N30" i="17"/>
  <c r="C18" i="17" s="1"/>
  <c r="M4" i="17"/>
  <c r="M35" i="17" s="1"/>
  <c r="D31" i="17" l="1"/>
  <c r="J31" i="7" l="1"/>
  <c r="C31" i="7"/>
  <c r="D32" i="1"/>
  <c r="N30" i="1" s="1"/>
  <c r="N31" i="1" s="1"/>
  <c r="J33" i="1"/>
  <c r="C33" i="1"/>
  <c r="J32" i="1"/>
  <c r="N29" i="1" s="1"/>
  <c r="C30" i="15"/>
  <c r="N27" i="15"/>
  <c r="N28" i="15" s="1"/>
  <c r="M4" i="15"/>
  <c r="M34" i="15" s="1"/>
  <c r="N28" i="14"/>
  <c r="N29" i="14" s="1"/>
  <c r="M4" i="14"/>
  <c r="M35" i="14" s="1"/>
  <c r="N24" i="13"/>
  <c r="C18" i="13"/>
  <c r="M4" i="13"/>
  <c r="M28" i="13" s="1"/>
  <c r="N24" i="11"/>
  <c r="C18" i="11"/>
  <c r="M4" i="11"/>
  <c r="M28" i="11" s="1"/>
  <c r="N30" i="14" l="1"/>
  <c r="C18" i="14" s="1"/>
  <c r="N29" i="15"/>
  <c r="C18" i="15" s="1"/>
  <c r="N27" i="7" l="1"/>
  <c r="J30" i="7"/>
  <c r="N28" i="7"/>
  <c r="D30" i="7"/>
  <c r="N29" i="7" l="1"/>
  <c r="N24" i="8"/>
  <c r="C18" i="8" s="1"/>
  <c r="M4" i="8"/>
  <c r="M28" i="8" s="1"/>
  <c r="M4" i="7"/>
  <c r="M35" i="7" s="1"/>
  <c r="N24" i="5"/>
  <c r="M4" i="5"/>
  <c r="M28" i="5" s="1"/>
  <c r="C18" i="7" l="1"/>
  <c r="C18" i="5"/>
  <c r="M4" i="1"/>
  <c r="M36" i="1" s="1"/>
  <c r="C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soumu18　土門</author>
    <author>keiri01</author>
  </authors>
  <commentList>
    <comment ref="N3" authorId="0" shapeId="0" xr:uid="{ED528B3D-0422-48E4-B337-E5C085303F0F}">
      <text>
        <r>
          <rPr>
            <b/>
            <sz val="9"/>
            <color indexed="81"/>
            <rFont val="MS P ゴシック"/>
            <family val="3"/>
            <charset val="128"/>
          </rPr>
          <t>HES事務局記入</t>
        </r>
      </text>
    </comment>
    <comment ref="C18" authorId="1" shapeId="0" xr:uid="{61CBA447-71AD-408C-B705-4168FBE37049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  <comment ref="N26" authorId="0" shapeId="0" xr:uid="{0877C9FC-DD88-45A3-BAE5-323064472975}">
      <text>
        <r>
          <rPr>
            <b/>
            <sz val="9"/>
            <color indexed="81"/>
            <rFont val="MS P ゴシック"/>
            <family val="3"/>
            <charset val="128"/>
          </rPr>
          <t>2件目以降記載の場合は、1件目を行ごとコピー願います。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soumu18　土門</author>
    <author>keiri01</author>
  </authors>
  <commentList>
    <comment ref="N3" authorId="0" shapeId="0" xr:uid="{60B748F2-0481-406C-ABCC-4B68C3E11C39}">
      <text>
        <r>
          <rPr>
            <b/>
            <sz val="9"/>
            <color indexed="81"/>
            <rFont val="MS P ゴシック"/>
            <family val="3"/>
            <charset val="128"/>
          </rPr>
          <t>HES事務局記入</t>
        </r>
      </text>
    </comment>
    <comment ref="C18" authorId="1" shapeId="0" xr:uid="{423C1393-65EF-437C-A2F7-FB6BBFAB60CB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soumu18　土門</author>
    <author>keiri01</author>
  </authors>
  <commentList>
    <comment ref="N3" authorId="0" shapeId="0" xr:uid="{4B1376FE-79BE-419F-89BC-21C12D7AED86}">
      <text>
        <r>
          <rPr>
            <b/>
            <sz val="9"/>
            <color indexed="81"/>
            <rFont val="MS P ゴシック"/>
            <family val="3"/>
            <charset val="128"/>
          </rPr>
          <t>HES事務局記入</t>
        </r>
      </text>
    </comment>
    <comment ref="C18" authorId="1" shapeId="0" xr:uid="{2B391D48-EEEC-4465-AA82-B6B2743770D7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soumu18　土門</author>
    <author>keiri01</author>
  </authors>
  <commentList>
    <comment ref="N3" authorId="0" shapeId="0" xr:uid="{40D5AD9B-E842-4DDA-A0F2-1EDCD9F3267F}">
      <text>
        <r>
          <rPr>
            <b/>
            <sz val="9"/>
            <color indexed="81"/>
            <rFont val="MS P ゴシック"/>
            <family val="3"/>
            <charset val="128"/>
          </rPr>
          <t>HES事務局記入</t>
        </r>
      </text>
    </comment>
    <comment ref="C18" authorId="1" shapeId="0" xr:uid="{CF9A25E6-D01E-44AA-9390-20B0F8E0EC89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soumu18　土門</author>
    <author>keiri01</author>
  </authors>
  <commentList>
    <comment ref="N3" authorId="0" shapeId="0" xr:uid="{3434C071-2245-4F06-9777-8367C5A3F7EB}">
      <text>
        <r>
          <rPr>
            <b/>
            <sz val="9"/>
            <color indexed="81"/>
            <rFont val="MS P ゴシック"/>
            <family val="3"/>
            <charset val="128"/>
          </rPr>
          <t>HES事務局記入</t>
        </r>
      </text>
    </comment>
    <comment ref="C18" authorId="1" shapeId="0" xr:uid="{F0FD4E8F-59FE-4E8A-BABE-FA69F1219213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keiri01</author>
  </authors>
  <commentList>
    <comment ref="C18" authorId="0" shapeId="0" xr:uid="{0CD0B6AB-8B4C-48C3-AF83-235844A4206C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soumu18　土門</author>
    <author>keiri01</author>
  </authors>
  <commentList>
    <comment ref="N3" authorId="0" shapeId="0" xr:uid="{E45103BD-4AE1-4087-93A5-B9FFB7FBD638}">
      <text>
        <r>
          <rPr>
            <b/>
            <sz val="9"/>
            <color indexed="81"/>
            <rFont val="MS P ゴシック"/>
            <family val="3"/>
            <charset val="128"/>
          </rPr>
          <t>HES事務局記入</t>
        </r>
      </text>
    </comment>
    <comment ref="C18" authorId="1" shapeId="0" xr:uid="{DC0B5480-9766-4F17-85E5-1949D7C04591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soumu18　土門</author>
    <author>keiri01</author>
  </authors>
  <commentList>
    <comment ref="N3" authorId="0" shapeId="0" xr:uid="{96E65F97-F69E-49BD-AF48-F2811E4F5662}">
      <text>
        <r>
          <rPr>
            <b/>
            <sz val="9"/>
            <color indexed="81"/>
            <rFont val="MS P ゴシック"/>
            <family val="3"/>
            <charset val="128"/>
          </rPr>
          <t>HES事務局記入</t>
        </r>
      </text>
    </comment>
    <comment ref="C1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  <comment ref="N27" authorId="0" shapeId="0" xr:uid="{E37FB644-3023-4A28-A69E-9F28E696E470}">
      <text>
        <r>
          <rPr>
            <b/>
            <sz val="9"/>
            <color indexed="81"/>
            <rFont val="MS P ゴシック"/>
            <family val="3"/>
            <charset val="128"/>
          </rPr>
          <t>2件目以降記載の場合は、1件目を行ごとコピー願います。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keiri01</author>
  </authors>
  <commentList>
    <comment ref="C18" authorId="0" shapeId="0" xr:uid="{9E1B1E0A-D2C3-40DF-80C2-01091C25BB3A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keiri01</author>
  </authors>
  <commentList>
    <comment ref="C18" authorId="0" shapeId="0" xr:uid="{44A54066-27A1-458D-8CC4-887EA03578BC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soumu18　土門</author>
    <author>keiri01</author>
  </authors>
  <commentList>
    <comment ref="N3" authorId="0" shapeId="0" xr:uid="{BD7037E0-8BEC-404A-90BA-225922E5BE73}">
      <text>
        <r>
          <rPr>
            <b/>
            <sz val="9"/>
            <color indexed="81"/>
            <rFont val="MS P ゴシック"/>
            <family val="3"/>
            <charset val="128"/>
          </rPr>
          <t>HES事務局記入</t>
        </r>
      </text>
    </comment>
    <comment ref="C18" authorId="1" shapeId="0" xr:uid="{69F8CF26-369D-44FE-BF05-86141451792E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soumu18　土門</author>
    <author>keiri01</author>
  </authors>
  <commentList>
    <comment ref="N3" authorId="0" shapeId="0" xr:uid="{32D66AA1-4CCD-42ED-9021-071C14DD5AD8}">
      <text>
        <r>
          <rPr>
            <b/>
            <sz val="9"/>
            <color indexed="81"/>
            <rFont val="MS P ゴシック"/>
            <family val="3"/>
            <charset val="128"/>
          </rPr>
          <t>HES事務局記入</t>
        </r>
      </text>
    </comment>
    <comment ref="C18" authorId="1" shapeId="0" xr:uid="{A0B7ED4D-B7A3-451E-A515-48030F6CC1B7}">
      <text>
        <r>
          <rPr>
            <b/>
            <sz val="9"/>
            <color indexed="81"/>
            <rFont val="ＭＳ Ｐゴシック"/>
            <family val="3"/>
            <charset val="128"/>
          </rPr>
          <t>品目等の明細欄を入力すると、金額が反映されます。
手入力しないでください。</t>
        </r>
      </text>
    </comment>
    <comment ref="N26" authorId="0" shapeId="0" xr:uid="{45D0FB68-4230-40A8-A193-CC6FF0E94F10}">
      <text>
        <r>
          <rPr>
            <b/>
            <sz val="9"/>
            <color indexed="81"/>
            <rFont val="MS P ゴシック"/>
            <family val="3"/>
            <charset val="128"/>
          </rPr>
          <t>2件目以降記載の場合は、1件目を行ごとコピー願います。</t>
        </r>
      </text>
    </comment>
  </commentList>
</comments>
</file>

<file path=xl/sharedStrings.xml><?xml version="1.0" encoding="utf-8"?>
<sst xmlns="http://schemas.openxmlformats.org/spreadsheetml/2006/main" count="639" uniqueCount="95">
  <si>
    <t>№</t>
    <phoneticPr fontId="2"/>
  </si>
  <si>
    <t>請求日</t>
    <rPh sb="0" eb="3">
      <t>セイキュウビ</t>
    </rPh>
    <phoneticPr fontId="2"/>
  </si>
  <si>
    <t>平素は格別のご高配を賜り厚く御礼申し上げます。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2" eb="13">
      <t>アツ</t>
    </rPh>
    <rPh sb="14" eb="16">
      <t>オンレイ</t>
    </rPh>
    <rPh sb="16" eb="17">
      <t>モウ</t>
    </rPh>
    <rPh sb="18" eb="19">
      <t>ア</t>
    </rPh>
    <phoneticPr fontId="2"/>
  </si>
  <si>
    <t>下記の通り御請求申し上げます。宜しくお願い申し上げます。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rPh sb="15" eb="16">
      <t>ヨロ</t>
    </rPh>
    <rPh sb="19" eb="20">
      <t>ネガ</t>
    </rPh>
    <rPh sb="21" eb="22">
      <t>モウ</t>
    </rPh>
    <rPh sb="23" eb="24">
      <t>ア</t>
    </rPh>
    <phoneticPr fontId="2"/>
  </si>
  <si>
    <t>御請求金額</t>
    <rPh sb="0" eb="3">
      <t>ゴセイキュウ</t>
    </rPh>
    <rPh sb="3" eb="5">
      <t>キンガク</t>
    </rPh>
    <phoneticPr fontId="2"/>
  </si>
  <si>
    <t>振込先</t>
    <rPh sb="0" eb="3">
      <t>フリコミサキ</t>
    </rPh>
    <phoneticPr fontId="2"/>
  </si>
  <si>
    <t>備考</t>
    <rPh sb="0" eb="2">
      <t>ビコウ</t>
    </rPh>
    <phoneticPr fontId="2"/>
  </si>
  <si>
    <t>御 請 求 書</t>
    <rPh sb="0" eb="1">
      <t>オ</t>
    </rPh>
    <rPh sb="2" eb="3">
      <t>ショウ</t>
    </rPh>
    <rPh sb="4" eb="5">
      <t>モトム</t>
    </rPh>
    <rPh sb="6" eb="7">
      <t>ショ</t>
    </rPh>
    <phoneticPr fontId="2"/>
  </si>
  <si>
    <t>合　　　　　　　　　　　　　計</t>
    <rPh sb="0" eb="1">
      <t>ゴウ</t>
    </rPh>
    <rPh sb="14" eb="15">
      <t>ケイ</t>
    </rPh>
    <phoneticPr fontId="2"/>
  </si>
  <si>
    <t>10%対象</t>
    <rPh sb="3" eb="5">
      <t>タイショウ</t>
    </rPh>
    <phoneticPr fontId="2"/>
  </si>
  <si>
    <t>請　求　内　容</t>
    <rPh sb="0" eb="1">
      <t>ショウ</t>
    </rPh>
    <rPh sb="2" eb="3">
      <t>モトム</t>
    </rPh>
    <rPh sb="4" eb="5">
      <t>ナイ</t>
    </rPh>
    <rPh sb="6" eb="7">
      <t>カタチ</t>
    </rPh>
    <phoneticPr fontId="2"/>
  </si>
  <si>
    <t>金　　　額</t>
    <rPh sb="0" eb="1">
      <t>カネ</t>
    </rPh>
    <rPh sb="4" eb="5">
      <t>ガク</t>
    </rPh>
    <phoneticPr fontId="2"/>
  </si>
  <si>
    <t>（税込）</t>
    <rPh sb="1" eb="3">
      <t>ゼイコ</t>
    </rPh>
    <phoneticPr fontId="2"/>
  </si>
  <si>
    <t>（税抜）</t>
    <rPh sb="1" eb="3">
      <t>ゼイヌ</t>
    </rPh>
    <phoneticPr fontId="2"/>
  </si>
  <si>
    <t>円</t>
    <rPh sb="0" eb="1">
      <t>エン</t>
    </rPh>
    <phoneticPr fontId="2"/>
  </si>
  <si>
    <t>エイチ・イー・エス推進機構　御中</t>
    <rPh sb="14" eb="16">
      <t>オンチュウ</t>
    </rPh>
    <phoneticPr fontId="2"/>
  </si>
  <si>
    <t>お支払い期限 ：</t>
    <rPh sb="1" eb="3">
      <t>シハラ</t>
    </rPh>
    <rPh sb="4" eb="6">
      <t>キゲン</t>
    </rPh>
    <phoneticPr fontId="2"/>
  </si>
  <si>
    <t>規格区分</t>
    <rPh sb="0" eb="2">
      <t>キカク</t>
    </rPh>
    <rPh sb="2" eb="4">
      <t>クブン</t>
    </rPh>
    <phoneticPr fontId="2"/>
  </si>
  <si>
    <t>更新審査</t>
    <rPh sb="0" eb="2">
      <t>コウシン</t>
    </rPh>
    <rPh sb="2" eb="4">
      <t>シンサ</t>
    </rPh>
    <phoneticPr fontId="2"/>
  </si>
  <si>
    <t>定期審査（1回目）</t>
    <rPh sb="0" eb="2">
      <t>テイキ</t>
    </rPh>
    <rPh sb="2" eb="4">
      <t>シンサ</t>
    </rPh>
    <rPh sb="6" eb="8">
      <t>カイメ</t>
    </rPh>
    <phoneticPr fontId="2"/>
  </si>
  <si>
    <t>定期審査（2回目）</t>
    <rPh sb="0" eb="2">
      <t>テイキ</t>
    </rPh>
    <rPh sb="2" eb="4">
      <t>シンサ</t>
    </rPh>
    <rPh sb="6" eb="8">
      <t>カイメ</t>
    </rPh>
    <phoneticPr fontId="2"/>
  </si>
  <si>
    <t>ステップ１</t>
  </si>
  <si>
    <t>ステップ１</t>
    <phoneticPr fontId="2"/>
  </si>
  <si>
    <t>ステップ２</t>
  </si>
  <si>
    <t>産廃処理業者規格</t>
    <rPh sb="0" eb="2">
      <t>サンパイ</t>
    </rPh>
    <rPh sb="2" eb="4">
      <t>ショリ</t>
    </rPh>
    <rPh sb="4" eb="6">
      <t>ギョウシャ</t>
    </rPh>
    <rPh sb="6" eb="8">
      <t>キカク</t>
    </rPh>
    <phoneticPr fontId="2"/>
  </si>
  <si>
    <t>業務区分</t>
    <rPh sb="0" eb="4">
      <t>ギョウムクブン</t>
    </rPh>
    <phoneticPr fontId="2"/>
  </si>
  <si>
    <t>旅費交通費</t>
    <rPh sb="0" eb="2">
      <t>リョヒ</t>
    </rPh>
    <rPh sb="2" eb="5">
      <t>コウツウヒ</t>
    </rPh>
    <phoneticPr fontId="2"/>
  </si>
  <si>
    <t>東区役所</t>
    <rPh sb="0" eb="1">
      <t>ヒガシ</t>
    </rPh>
    <rPh sb="1" eb="4">
      <t>クヤクショ</t>
    </rPh>
    <phoneticPr fontId="2"/>
  </si>
  <si>
    <t>さっぽろ</t>
    <phoneticPr fontId="2"/>
  </si>
  <si>
    <t>往復</t>
    <rPh sb="0" eb="2">
      <t>オウフク</t>
    </rPh>
    <phoneticPr fontId="2"/>
  </si>
  <si>
    <t>地下鉄</t>
    <rPh sb="0" eb="3">
      <t>チカテツ</t>
    </rPh>
    <phoneticPr fontId="2"/>
  </si>
  <si>
    <t>バス</t>
    <phoneticPr fontId="2"/>
  </si>
  <si>
    <t>札幌</t>
    <rPh sb="0" eb="2">
      <t>サッポロ</t>
    </rPh>
    <phoneticPr fontId="2"/>
  </si>
  <si>
    <t>五稜郭</t>
    <rPh sb="0" eb="3">
      <t>ゴリョウカク</t>
    </rPh>
    <phoneticPr fontId="2"/>
  </si>
  <si>
    <t>：</t>
    <phoneticPr fontId="2"/>
  </si>
  <si>
    <t>～</t>
    <phoneticPr fontId="2"/>
  </si>
  <si>
    <t>環状通東</t>
    <rPh sb="0" eb="2">
      <t>カンジョウ</t>
    </rPh>
    <rPh sb="2" eb="3">
      <t>トオ</t>
    </rPh>
    <rPh sb="3" eb="4">
      <t>ヒガシ</t>
    </rPh>
    <phoneticPr fontId="2"/>
  </si>
  <si>
    <t xml:space="preserve">　　　消費税等　　（ 外税 ・ 内税 ・ 非課税 ・ 不課税 ）　  </t>
    <phoneticPr fontId="2"/>
  </si>
  <si>
    <t>10％消費税</t>
    <phoneticPr fontId="2"/>
  </si>
  <si>
    <t>御 請 求 書（例）</t>
    <rPh sb="0" eb="1">
      <t>オ</t>
    </rPh>
    <rPh sb="2" eb="3">
      <t>ショウ</t>
    </rPh>
    <rPh sb="4" eb="5">
      <t>モトム</t>
    </rPh>
    <rPh sb="6" eb="7">
      <t>ショ</t>
    </rPh>
    <rPh sb="8" eb="9">
      <t>レイ</t>
    </rPh>
    <phoneticPr fontId="2"/>
  </si>
  <si>
    <t>H0056</t>
    <phoneticPr fontId="2"/>
  </si>
  <si>
    <t>謝金</t>
    <rPh sb="0" eb="2">
      <t>シャキン</t>
    </rPh>
    <phoneticPr fontId="2"/>
  </si>
  <si>
    <t>企業名・交通手段</t>
    <rPh sb="0" eb="3">
      <t>キギョウメイ</t>
    </rPh>
    <rPh sb="4" eb="8">
      <t>コウツウシュダン</t>
    </rPh>
    <phoneticPr fontId="2"/>
  </si>
  <si>
    <t>時間・区間</t>
    <rPh sb="0" eb="2">
      <t>ジカン</t>
    </rPh>
    <rPh sb="3" eb="5">
      <t>クカン</t>
    </rPh>
    <phoneticPr fontId="2"/>
  </si>
  <si>
    <t>企業名・交通手段等</t>
    <rPh sb="0" eb="3">
      <t>キギョウメイ</t>
    </rPh>
    <rPh sb="4" eb="8">
      <t>コウツウシュダン</t>
    </rPh>
    <rPh sb="8" eb="9">
      <t>トウ</t>
    </rPh>
    <phoneticPr fontId="2"/>
  </si>
  <si>
    <t>北海道商工会議所連合会</t>
    <rPh sb="0" eb="11">
      <t>ホ</t>
    </rPh>
    <phoneticPr fontId="2"/>
  </si>
  <si>
    <t>登録番号　</t>
    <rPh sb="0" eb="2">
      <t>トウロク</t>
    </rPh>
    <rPh sb="2" eb="4">
      <t>バンゴウ</t>
    </rPh>
    <phoneticPr fontId="2"/>
  </si>
  <si>
    <t>源泉所得税</t>
    <rPh sb="0" eb="2">
      <t>ゲンセン</t>
    </rPh>
    <rPh sb="2" eb="5">
      <t>ショトクゼイ</t>
    </rPh>
    <phoneticPr fontId="2"/>
  </si>
  <si>
    <t>札幌市中央区北１条西２丁目</t>
    <rPh sb="0" eb="2">
      <t>サッポロ</t>
    </rPh>
    <rPh sb="2" eb="3">
      <t>シ</t>
    </rPh>
    <rPh sb="3" eb="5">
      <t>チュウオウ</t>
    </rPh>
    <rPh sb="5" eb="6">
      <t>ク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</si>
  <si>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t>　TEL　011-241-6377</t>
    <phoneticPr fontId="2"/>
  </si>
  <si>
    <t>　FAX　011-231-0726</t>
    <phoneticPr fontId="2"/>
  </si>
  <si>
    <t>〒060-0001　　　</t>
    <phoneticPr fontId="2"/>
  </si>
  <si>
    <t>立 替 金 請 求 書（例※領収書有り）</t>
    <rPh sb="0" eb="1">
      <t>タチ</t>
    </rPh>
    <rPh sb="2" eb="3">
      <t>タイ</t>
    </rPh>
    <rPh sb="4" eb="5">
      <t>カネ</t>
    </rPh>
    <rPh sb="6" eb="7">
      <t>ショウ</t>
    </rPh>
    <rPh sb="8" eb="9">
      <t>モトム</t>
    </rPh>
    <rPh sb="10" eb="11">
      <t>ショ</t>
    </rPh>
    <rPh sb="12" eb="13">
      <t>レイ</t>
    </rPh>
    <rPh sb="14" eb="17">
      <t>リョウシュウショ</t>
    </rPh>
    <rPh sb="17" eb="18">
      <t>ア</t>
    </rPh>
    <phoneticPr fontId="2"/>
  </si>
  <si>
    <t>大通</t>
    <rPh sb="0" eb="2">
      <t>オオドオリ</t>
    </rPh>
    <phoneticPr fontId="2"/>
  </si>
  <si>
    <t>株式会社■■</t>
    <rPh sb="0" eb="4">
      <t>カブ</t>
    </rPh>
    <phoneticPr fontId="2"/>
  </si>
  <si>
    <t>○○建設株式会社</t>
    <rPh sb="2" eb="4">
      <t>ケンセツ</t>
    </rPh>
    <rPh sb="4" eb="8">
      <t>カブ</t>
    </rPh>
    <phoneticPr fontId="2"/>
  </si>
  <si>
    <t>銀行：北洋銀行　本店営業部</t>
    <rPh sb="0" eb="2">
      <t>ギンコウ</t>
    </rPh>
    <phoneticPr fontId="2"/>
  </si>
  <si>
    <t>口座名：北海道商工会議所連合会</t>
    <rPh sb="0" eb="2">
      <t>コウザ</t>
    </rPh>
    <rPh sb="2" eb="3">
      <t>メイ</t>
    </rPh>
    <rPh sb="4" eb="15">
      <t>ホ</t>
    </rPh>
    <phoneticPr fontId="2"/>
  </si>
  <si>
    <t>シヤ）ホツカイドウシヨウコウカイギシヨレンゴウカイ</t>
    <phoneticPr fontId="2"/>
  </si>
  <si>
    <t>普通口座　００１８４０９</t>
    <rPh sb="0" eb="2">
      <t>フツウ</t>
    </rPh>
    <rPh sb="2" eb="4">
      <t>コウザ</t>
    </rPh>
    <phoneticPr fontId="2"/>
  </si>
  <si>
    <t>氏名</t>
    <rPh sb="0" eb="2">
      <t>シメイ</t>
    </rPh>
    <phoneticPr fontId="2"/>
  </si>
  <si>
    <t>登録番号</t>
    <rPh sb="0" eb="2">
      <t>トウロク</t>
    </rPh>
    <rPh sb="2" eb="4">
      <t>バンゴウ</t>
    </rPh>
    <phoneticPr fontId="2"/>
  </si>
  <si>
    <t>住所</t>
    <rPh sb="0" eb="2">
      <t>ジュウショ</t>
    </rPh>
    <phoneticPr fontId="2"/>
  </si>
  <si>
    <t>TEL</t>
    <phoneticPr fontId="2"/>
  </si>
  <si>
    <t>立 替 金 請 求 書</t>
    <rPh sb="0" eb="1">
      <t>タチ</t>
    </rPh>
    <rPh sb="2" eb="3">
      <t>タイ</t>
    </rPh>
    <rPh sb="4" eb="5">
      <t>カネ</t>
    </rPh>
    <rPh sb="6" eb="7">
      <t>ショウ</t>
    </rPh>
    <rPh sb="8" eb="9">
      <t>モトム</t>
    </rPh>
    <rPh sb="10" eb="11">
      <t>ショ</t>
    </rPh>
    <phoneticPr fontId="2"/>
  </si>
  <si>
    <t>〒</t>
    <phoneticPr fontId="2"/>
  </si>
  <si>
    <t>本審査</t>
    <rPh sb="0" eb="3">
      <t>ホンシンサ</t>
    </rPh>
    <phoneticPr fontId="2"/>
  </si>
  <si>
    <t>書類審査</t>
    <rPh sb="0" eb="2">
      <t>ショルイ</t>
    </rPh>
    <rPh sb="2" eb="4">
      <t>シンサ</t>
    </rPh>
    <phoneticPr fontId="2"/>
  </si>
  <si>
    <t>－</t>
    <phoneticPr fontId="2"/>
  </si>
  <si>
    <t>-</t>
    <phoneticPr fontId="2"/>
  </si>
  <si>
    <t>御 請 求 書（インボイスなし例）</t>
    <rPh sb="0" eb="1">
      <t>オ</t>
    </rPh>
    <rPh sb="2" eb="3">
      <t>ショウ</t>
    </rPh>
    <rPh sb="4" eb="5">
      <t>モトム</t>
    </rPh>
    <rPh sb="6" eb="7">
      <t>ショ</t>
    </rPh>
    <rPh sb="15" eb="16">
      <t>レイ</t>
    </rPh>
    <phoneticPr fontId="2"/>
  </si>
  <si>
    <t>小　　　　　　　　　　　　　計</t>
    <phoneticPr fontId="2"/>
  </si>
  <si>
    <t>日付</t>
    <rPh sb="0" eb="2">
      <t>ヒヅケ</t>
    </rPh>
    <phoneticPr fontId="2"/>
  </si>
  <si>
    <t>旅費交通費</t>
  </si>
  <si>
    <t>謝金合計</t>
    <rPh sb="0" eb="2">
      <t>シャキン</t>
    </rPh>
    <rPh sb="2" eb="4">
      <t>ゴウケイ</t>
    </rPh>
    <phoneticPr fontId="2"/>
  </si>
  <si>
    <t>旅費合計</t>
    <rPh sb="0" eb="2">
      <t>リョヒ</t>
    </rPh>
    <rPh sb="2" eb="4">
      <t>ゴウケイ</t>
    </rPh>
    <phoneticPr fontId="2"/>
  </si>
  <si>
    <t>宿泊費</t>
    <rPh sb="0" eb="3">
      <t>シュクハクヒ</t>
    </rPh>
    <phoneticPr fontId="2"/>
  </si>
  <si>
    <t>旅費交通費</t>
    <rPh sb="0" eb="5">
      <t>リョヒコウツウヒ</t>
    </rPh>
    <phoneticPr fontId="2"/>
  </si>
  <si>
    <t>御 請 求 書（企業　例）</t>
    <rPh sb="0" eb="1">
      <t>オ</t>
    </rPh>
    <rPh sb="2" eb="3">
      <t>ショウ</t>
    </rPh>
    <rPh sb="4" eb="5">
      <t>モトム</t>
    </rPh>
    <rPh sb="6" eb="7">
      <t>ショ</t>
    </rPh>
    <rPh sb="8" eb="10">
      <t>キギョウ</t>
    </rPh>
    <rPh sb="11" eb="12">
      <t>レイ</t>
    </rPh>
    <phoneticPr fontId="2"/>
  </si>
  <si>
    <t>登録番号　Ｔ00000000</t>
    <rPh sb="0" eb="2">
      <t>トウロク</t>
    </rPh>
    <rPh sb="2" eb="4">
      <t>バンゴウ</t>
    </rPh>
    <phoneticPr fontId="2"/>
  </si>
  <si>
    <t>　TEL　011-241-6733</t>
    <phoneticPr fontId="2"/>
  </si>
  <si>
    <t>立 替 金 請 求 書（例　※領収書有り）</t>
    <rPh sb="0" eb="1">
      <t>タチ</t>
    </rPh>
    <rPh sb="2" eb="3">
      <t>タイ</t>
    </rPh>
    <rPh sb="4" eb="5">
      <t>カネ</t>
    </rPh>
    <rPh sb="6" eb="7">
      <t>ショウ</t>
    </rPh>
    <rPh sb="8" eb="9">
      <t>モトム</t>
    </rPh>
    <rPh sb="10" eb="11">
      <t>ショ</t>
    </rPh>
    <rPh sb="12" eb="13">
      <t>レイ</t>
    </rPh>
    <rPh sb="15" eb="19">
      <t>リョウシュウショア</t>
    </rPh>
    <phoneticPr fontId="2"/>
  </si>
  <si>
    <t>①</t>
    <phoneticPr fontId="2"/>
  </si>
  <si>
    <t>請求書</t>
    <rPh sb="0" eb="3">
      <t>セイキュウショ</t>
    </rPh>
    <phoneticPr fontId="2"/>
  </si>
  <si>
    <t>立替</t>
    <rPh sb="0" eb="2">
      <t>タテカエ</t>
    </rPh>
    <phoneticPr fontId="2"/>
  </si>
  <si>
    <t>※領収書がある場合のみ</t>
    <rPh sb="1" eb="4">
      <t>リョウシュウショ</t>
    </rPh>
    <rPh sb="7" eb="9">
      <t>バアイ</t>
    </rPh>
    <phoneticPr fontId="2"/>
  </si>
  <si>
    <t>②</t>
    <phoneticPr fontId="2"/>
  </si>
  <si>
    <t>③</t>
    <phoneticPr fontId="2"/>
  </si>
  <si>
    <t>シート案内　↓該当する書式の請求書を押すとシートに飛びます</t>
    <rPh sb="3" eb="5">
      <t>アンナイ</t>
    </rPh>
    <rPh sb="7" eb="9">
      <t>ガイトウ</t>
    </rPh>
    <rPh sb="11" eb="13">
      <t>ショシキ</t>
    </rPh>
    <rPh sb="14" eb="17">
      <t>セイキュウショ</t>
    </rPh>
    <rPh sb="18" eb="19">
      <t>オ</t>
    </rPh>
    <rPh sb="25" eb="26">
      <t>ト</t>
    </rPh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</si>
  <si>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会社振込</t>
    </r>
    <r>
      <rPr>
        <sz val="11"/>
        <color theme="1"/>
        <rFont val="ＭＳ Ｐゴシック"/>
        <family val="2"/>
        <charset val="128"/>
        <scheme val="minor"/>
      </rPr>
      <t>の方　専用書式</t>
    </r>
    <rPh sb="0" eb="2">
      <t>カイシャ</t>
    </rPh>
    <rPh sb="2" eb="4">
      <t>フリコミ</t>
    </rPh>
    <rPh sb="5" eb="6">
      <t>カタ</t>
    </rPh>
    <rPh sb="7" eb="9">
      <t>センヨウ</t>
    </rPh>
    <rPh sb="9" eb="11">
      <t>ショシキ</t>
    </rPh>
    <phoneticPr fontId="2"/>
  </si>
  <si>
    <r>
      <t>インボイス登録</t>
    </r>
    <r>
      <rPr>
        <b/>
        <sz val="11"/>
        <color rgb="FFFF0000"/>
        <rFont val="ＭＳ Ｐゴシック"/>
        <family val="3"/>
        <charset val="128"/>
        <scheme val="minor"/>
      </rPr>
      <t>あり</t>
    </r>
    <r>
      <rPr>
        <sz val="11"/>
        <color theme="1"/>
        <rFont val="ＭＳ Ｐゴシック"/>
        <family val="2"/>
        <charset val="128"/>
        <scheme val="minor"/>
      </rPr>
      <t>・個人事業主の方　専用書式</t>
    </r>
    <rPh sb="5" eb="7">
      <t>トウロク</t>
    </rPh>
    <rPh sb="10" eb="12">
      <t>コジン</t>
    </rPh>
    <rPh sb="12" eb="15">
      <t>ジギョウヌシ</t>
    </rPh>
    <rPh sb="16" eb="17">
      <t>カタ</t>
    </rPh>
    <rPh sb="18" eb="20">
      <t>センヨウ</t>
    </rPh>
    <rPh sb="20" eb="22">
      <t>ショシキ</t>
    </rPh>
    <phoneticPr fontId="2"/>
  </si>
  <si>
    <r>
      <t>インボイス登録</t>
    </r>
    <r>
      <rPr>
        <b/>
        <sz val="11"/>
        <color rgb="FFFF0000"/>
        <rFont val="ＭＳ Ｐゴシック"/>
        <family val="3"/>
        <charset val="128"/>
        <scheme val="minor"/>
      </rPr>
      <t>なし</t>
    </r>
    <r>
      <rPr>
        <sz val="11"/>
        <color theme="1"/>
        <rFont val="ＭＳ Ｐゴシック"/>
        <family val="2"/>
        <charset val="128"/>
        <scheme val="minor"/>
      </rPr>
      <t>の方　専用書式</t>
    </r>
    <rPh sb="5" eb="7">
      <t>トウロク</t>
    </rPh>
    <rPh sb="10" eb="11">
      <t>カタ</t>
    </rPh>
    <rPh sb="12" eb="14">
      <t>センヨウ</t>
    </rPh>
    <rPh sb="14" eb="16">
      <t>ショシキ</t>
    </rPh>
    <phoneticPr fontId="2"/>
  </si>
  <si>
    <t>謝金</t>
    <phoneticPr fontId="2"/>
  </si>
  <si>
    <t>登録審査・書類審査の請求書参考</t>
    <rPh sb="0" eb="4">
      <t>トウロクシンサ</t>
    </rPh>
    <rPh sb="5" eb="7">
      <t>ショルイ</t>
    </rPh>
    <rPh sb="7" eb="9">
      <t>シンサ</t>
    </rPh>
    <rPh sb="10" eb="13">
      <t>セイキュウショ</t>
    </rPh>
    <rPh sb="13" eb="15">
      <t>サンコウ</t>
    </rPh>
    <phoneticPr fontId="2"/>
  </si>
  <si>
    <t>（参考）</t>
    <rPh sb="1" eb="3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</si>
</sst>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#,##0_ "/>
    <numFmt numFmtId="177" formatCode="[&lt;=43585][$-411]ggge&quot;年&quot;m&quot;月&quot;d&quot;日&quot;;[&gt;=43831]ggge&quot;年&quot;m&quot;月&quot;d&quot;日&quot;;&quot;令和元年&quot;m&quot;月&quot;d&quot;日&quot;"/>
    <numFmt numFmtId="178" formatCode="#,##0_);\(#,##0\)"/>
    <numFmt numFmtId="179" formatCode="yyyy/m/d;@"/>
    <numFmt numFmtId="180" formatCode="[$-411]ge\.m\.d;@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ＤＦ平成明朝体W7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1" xfId="0" applyFont="1" applyBorder="1">
      <alignment vertical="center"/>
    </xf>
    <xf numFmtId="0" fontId="4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38" fontId="8" fillId="0" borderId="0" xfId="1" applyFont="1" applyBorder="1">
      <alignment vertical="center"/>
    </xf>
    <xf numFmtId="38" fontId="8" fillId="0" borderId="18" xfId="1" applyFont="1" applyBorder="1">
      <alignment vertical="center"/>
    </xf>
    <xf numFmtId="0" fontId="15" fillId="0" borderId="5" xfId="0" applyFont="1" applyBorder="1">
      <alignment vertical="center"/>
    </xf>
    <xf numFmtId="5" fontId="11" fillId="0" borderId="0" xfId="0" applyNumberFormat="1" applyFont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8" fontId="8" fillId="0" borderId="38" xfId="1" applyNumberFormat="1" applyFont="1" applyBorder="1">
      <alignment vertical="center"/>
    </xf>
    <xf numFmtId="0" fontId="16" fillId="0" borderId="6" xfId="0" applyFont="1" applyBorder="1">
      <alignment vertical="center"/>
    </xf>
    <xf numFmtId="179" fontId="17" fillId="0" borderId="41" xfId="0" applyNumberFormat="1" applyFont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38" fontId="0" fillId="3" borderId="26" xfId="1" applyFont="1" applyFill="1" applyBorder="1">
      <alignment vertical="center"/>
    </xf>
    <xf numFmtId="0" fontId="0" fillId="3" borderId="14" xfId="0" applyFill="1" applyBorder="1" applyAlignment="1">
      <alignment horizontal="center" vertical="center" shrinkToFit="1"/>
    </xf>
    <xf numFmtId="38" fontId="0" fillId="3" borderId="35" xfId="1" applyFont="1" applyFill="1" applyBorder="1">
      <alignment vertical="center"/>
    </xf>
    <xf numFmtId="0" fontId="0" fillId="3" borderId="40" xfId="0" applyFill="1" applyBorder="1" applyAlignment="1">
      <alignment horizontal="center" vertical="center" shrinkToFit="1"/>
    </xf>
    <xf numFmtId="180" fontId="0" fillId="3" borderId="33" xfId="0" applyNumberFormat="1" applyFill="1" applyBorder="1">
      <alignment vertical="center"/>
    </xf>
    <xf numFmtId="0" fontId="0" fillId="3" borderId="34" xfId="0" applyFill="1" applyBorder="1" applyAlignment="1">
      <alignment horizontal="center" vertical="center" shrinkToFit="1"/>
    </xf>
    <xf numFmtId="38" fontId="0" fillId="3" borderId="37" xfId="1" applyFont="1" applyFill="1" applyBorder="1">
      <alignment vertical="center"/>
    </xf>
    <xf numFmtId="38" fontId="0" fillId="3" borderId="13" xfId="1" applyFont="1" applyFill="1" applyBorder="1" applyAlignment="1">
      <alignment vertical="center" shrinkToFit="1"/>
    </xf>
    <xf numFmtId="38" fontId="0" fillId="3" borderId="15" xfId="1" applyFont="1" applyFill="1" applyBorder="1" applyAlignment="1">
      <alignment vertical="center" shrinkToFit="1"/>
    </xf>
    <xf numFmtId="178" fontId="8" fillId="0" borderId="55" xfId="1" applyNumberFormat="1" applyFont="1" applyBorder="1">
      <alignment vertical="center"/>
    </xf>
    <xf numFmtId="180" fontId="0" fillId="3" borderId="57" xfId="0" applyNumberFormat="1" applyFill="1" applyBorder="1">
      <alignment vertical="center"/>
    </xf>
    <xf numFmtId="179" fontId="17" fillId="0" borderId="58" xfId="0" applyNumberFormat="1" applyFont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38" fontId="0" fillId="3" borderId="55" xfId="1" applyFont="1" applyFill="1" applyBorder="1">
      <alignment vertical="center"/>
    </xf>
    <xf numFmtId="180" fontId="0" fillId="3" borderId="59" xfId="0" applyNumberFormat="1" applyFill="1" applyBorder="1">
      <alignment vertical="center"/>
    </xf>
    <xf numFmtId="179" fontId="17" fillId="0" borderId="40" xfId="0" applyNumberFormat="1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38" fontId="0" fillId="4" borderId="64" xfId="1" applyFont="1" applyFill="1" applyBorder="1">
      <alignment vertical="center"/>
    </xf>
    <xf numFmtId="38" fontId="8" fillId="0" borderId="38" xfId="1" applyFont="1" applyBorder="1">
      <alignment vertical="center"/>
    </xf>
    <xf numFmtId="0" fontId="0" fillId="0" borderId="71" xfId="0" applyBorder="1">
      <alignment vertical="center"/>
    </xf>
    <xf numFmtId="0" fontId="0" fillId="0" borderId="72" xfId="0" applyBorder="1" applyAlignment="1">
      <alignment horizontal="left" vertical="center"/>
    </xf>
    <xf numFmtId="0" fontId="17" fillId="0" borderId="39" xfId="0" applyFont="1" applyBorder="1" applyAlignment="1">
      <alignment vertical="center" shrinkToFit="1"/>
    </xf>
    <xf numFmtId="0" fontId="0" fillId="0" borderId="4" xfId="0" applyBorder="1">
      <alignment vertical="center"/>
    </xf>
    <xf numFmtId="0" fontId="17" fillId="0" borderId="24" xfId="0" applyFont="1" applyBorder="1" applyAlignment="1">
      <alignment vertical="center" shrinkToFit="1"/>
    </xf>
    <xf numFmtId="0" fontId="0" fillId="0" borderId="24" xfId="0" applyBorder="1">
      <alignment vertical="center"/>
    </xf>
    <xf numFmtId="0" fontId="0" fillId="0" borderId="39" xfId="0" applyBorder="1">
      <alignment vertical="center"/>
    </xf>
    <xf numFmtId="38" fontId="0" fillId="0" borderId="0" xfId="1" applyFont="1" applyBorder="1" applyAlignment="1">
      <alignment horizontal="right" vertical="center"/>
    </xf>
    <xf numFmtId="0" fontId="18" fillId="0" borderId="0" xfId="2">
      <alignment vertical="center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177" fontId="15" fillId="0" borderId="5" xfId="0" applyNumberFormat="1" applyFont="1" applyBorder="1" applyAlignment="1">
      <alignment horizontal="left" vertical="center"/>
    </xf>
    <xf numFmtId="177" fontId="15" fillId="0" borderId="7" xfId="0" applyNumberFormat="1" applyFont="1" applyBorder="1" applyAlignment="1">
      <alignment horizontal="left" vertical="center"/>
    </xf>
    <xf numFmtId="177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38" fontId="0" fillId="3" borderId="13" xfId="1" applyFont="1" applyFill="1" applyBorder="1" applyAlignment="1">
      <alignment vertical="center" shrinkToFit="1"/>
    </xf>
    <xf numFmtId="38" fontId="0" fillId="3" borderId="15" xfId="1" applyFont="1" applyFill="1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38" fontId="0" fillId="0" borderId="69" xfId="0" applyNumberFormat="1" applyBorder="1" applyAlignment="1">
      <alignment horizontal="right" vertical="center"/>
    </xf>
    <xf numFmtId="0" fontId="0" fillId="0" borderId="70" xfId="0" applyBorder="1" applyAlignment="1">
      <alignment horizontal="right" vertical="center"/>
    </xf>
    <xf numFmtId="0" fontId="0" fillId="0" borderId="69" xfId="0" applyBorder="1" applyAlignment="1">
      <alignment horizontal="right" vertical="center"/>
    </xf>
    <xf numFmtId="0" fontId="0" fillId="3" borderId="22" xfId="0" applyFill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 shrinkToFit="1"/>
    </xf>
    <xf numFmtId="20" fontId="0" fillId="3" borderId="22" xfId="0" applyNumberFormat="1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176" fontId="0" fillId="3" borderId="30" xfId="0" applyNumberFormat="1" applyFill="1" applyBorder="1" applyAlignment="1">
      <alignment horizontal="center" vertical="center" shrinkToFit="1"/>
    </xf>
    <xf numFmtId="176" fontId="0" fillId="3" borderId="23" xfId="0" applyNumberFormat="1" applyFill="1" applyBorder="1" applyAlignment="1">
      <alignment horizontal="center" vertical="center" shrinkToFit="1"/>
    </xf>
    <xf numFmtId="38" fontId="0" fillId="3" borderId="6" xfId="1" applyFont="1" applyFill="1" applyBorder="1" applyAlignment="1">
      <alignment horizontal="center" vertical="center" shrinkToFit="1"/>
    </xf>
    <xf numFmtId="38" fontId="0" fillId="3" borderId="7" xfId="1" applyFont="1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40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176" fontId="0" fillId="3" borderId="13" xfId="0" applyNumberFormat="1" applyFill="1" applyBorder="1" applyAlignment="1">
      <alignment horizontal="center" vertical="center" shrinkToFit="1"/>
    </xf>
    <xf numFmtId="176" fontId="0" fillId="3" borderId="15" xfId="0" applyNumberFormat="1" applyFill="1" applyBorder="1" applyAlignment="1">
      <alignment horizontal="center" vertical="center" shrinkToFit="1"/>
    </xf>
    <xf numFmtId="0" fontId="0" fillId="3" borderId="34" xfId="0" applyFill="1" applyBorder="1" applyAlignment="1">
      <alignment horizontal="center" vertical="center" shrinkToFit="1"/>
    </xf>
    <xf numFmtId="0" fontId="0" fillId="3" borderId="32" xfId="0" applyFill="1" applyBorder="1" applyAlignment="1">
      <alignment horizontal="center" vertical="center" shrinkToFit="1"/>
    </xf>
    <xf numFmtId="176" fontId="0" fillId="3" borderId="31" xfId="0" applyNumberFormat="1" applyFill="1" applyBorder="1" applyAlignment="1">
      <alignment horizontal="center" vertical="center" shrinkToFit="1"/>
    </xf>
    <xf numFmtId="176" fontId="0" fillId="3" borderId="32" xfId="0" applyNumberFormat="1" applyFill="1" applyBorder="1" applyAlignment="1">
      <alignment horizontal="center" vertical="center" shrinkToFit="1"/>
    </xf>
    <xf numFmtId="38" fontId="0" fillId="3" borderId="31" xfId="1" applyFont="1" applyFill="1" applyBorder="1" applyAlignment="1">
      <alignment vertical="center" shrinkToFit="1"/>
    </xf>
    <xf numFmtId="38" fontId="0" fillId="3" borderId="32" xfId="1" applyFont="1" applyFill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5" fontId="11" fillId="0" borderId="3" xfId="0" applyNumberFormat="1" applyFont="1" applyBorder="1" applyAlignment="1">
      <alignment horizontal="center" vertical="center"/>
    </xf>
    <xf numFmtId="5" fontId="11" fillId="0" borderId="4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3" borderId="56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7" fillId="4" borderId="24" xfId="0" applyFont="1" applyFill="1" applyBorder="1" applyAlignment="1">
      <alignment horizontal="center" vertical="center" shrinkToFit="1"/>
    </xf>
    <xf numFmtId="0" fontId="17" fillId="4" borderId="39" xfId="0" applyFont="1" applyFill="1" applyBorder="1" applyAlignment="1">
      <alignment horizontal="center" vertical="center" shrinkToFit="1"/>
    </xf>
    <xf numFmtId="176" fontId="0" fillId="3" borderId="52" xfId="0" applyNumberFormat="1" applyFill="1" applyBorder="1" applyAlignment="1">
      <alignment horizontal="center" vertical="center" shrinkToFit="1"/>
    </xf>
    <xf numFmtId="176" fontId="0" fillId="3" borderId="53" xfId="0" applyNumberFormat="1" applyFill="1" applyBorder="1" applyAlignment="1">
      <alignment horizontal="center" vertical="center" shrinkToFit="1"/>
    </xf>
    <xf numFmtId="38" fontId="0" fillId="3" borderId="52" xfId="1" applyFont="1" applyFill="1" applyBorder="1" applyAlignment="1">
      <alignment horizontal="center" vertical="center" shrinkToFit="1"/>
    </xf>
    <xf numFmtId="38" fontId="0" fillId="3" borderId="53" xfId="1" applyFont="1" applyFill="1" applyBorder="1" applyAlignment="1">
      <alignment horizontal="center" vertical="center" shrinkToFit="1"/>
    </xf>
    <xf numFmtId="180" fontId="0" fillId="3" borderId="21" xfId="0" applyNumberFormat="1" applyFill="1" applyBorder="1" applyAlignment="1">
      <alignment horizontal="center" vertical="center"/>
    </xf>
    <xf numFmtId="180" fontId="0" fillId="3" borderId="41" xfId="0" applyNumberFormat="1" applyFill="1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shrinkToFit="1"/>
    </xf>
    <xf numFmtId="0" fontId="0" fillId="3" borderId="58" xfId="0" applyFill="1" applyBorder="1" applyAlignment="1">
      <alignment horizontal="center" vertical="center" shrinkToFit="1"/>
    </xf>
    <xf numFmtId="176" fontId="0" fillId="3" borderId="6" xfId="0" applyNumberFormat="1" applyFill="1" applyBorder="1" applyAlignment="1">
      <alignment horizontal="center" vertical="center" shrinkToFit="1"/>
    </xf>
    <xf numFmtId="176" fontId="0" fillId="3" borderId="7" xfId="0" applyNumberFormat="1" applyFill="1" applyBorder="1" applyAlignment="1">
      <alignment horizontal="center" vertical="center" shrinkToFit="1"/>
    </xf>
    <xf numFmtId="38" fontId="3" fillId="0" borderId="20" xfId="1" applyFont="1" applyBorder="1" applyAlignment="1">
      <alignment horizontal="right" vertical="center"/>
    </xf>
    <xf numFmtId="38" fontId="3" fillId="0" borderId="4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0" fontId="0" fillId="3" borderId="31" xfId="0" applyFill="1" applyBorder="1" applyAlignment="1">
      <alignment horizontal="center" vertical="center" shrinkToFit="1"/>
    </xf>
    <xf numFmtId="38" fontId="0" fillId="3" borderId="13" xfId="1" applyFont="1" applyFill="1" applyBorder="1" applyAlignment="1">
      <alignment horizontal="center" vertical="center" shrinkToFit="1"/>
    </xf>
    <xf numFmtId="38" fontId="0" fillId="3" borderId="15" xfId="1" applyFont="1" applyFill="1" applyBorder="1" applyAlignment="1">
      <alignment horizontal="center" vertical="center" shrinkToFit="1"/>
    </xf>
    <xf numFmtId="20" fontId="0" fillId="3" borderId="14" xfId="0" applyNumberFormat="1" applyFill="1" applyBorder="1" applyAlignment="1">
      <alignment horizontal="center" vertical="center" shrinkToFit="1"/>
    </xf>
    <xf numFmtId="20" fontId="0" fillId="3" borderId="5" xfId="0" applyNumberFormat="1" applyFill="1" applyBorder="1" applyAlignment="1">
      <alignment horizontal="center" vertical="center" shrinkToFit="1"/>
    </xf>
    <xf numFmtId="176" fontId="0" fillId="3" borderId="62" xfId="0" applyNumberFormat="1" applyFill="1" applyBorder="1" applyAlignment="1">
      <alignment horizontal="center" vertical="center" shrinkToFit="1"/>
    </xf>
    <xf numFmtId="176" fontId="0" fillId="3" borderId="63" xfId="0" applyNumberForma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3" fillId="0" borderId="16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38" fontId="0" fillId="0" borderId="16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176" fontId="0" fillId="3" borderId="60" xfId="0" applyNumberFormat="1" applyFill="1" applyBorder="1" applyAlignment="1">
      <alignment horizontal="center" vertical="center" shrinkToFit="1"/>
    </xf>
    <xf numFmtId="176" fontId="0" fillId="3" borderId="61" xfId="0" applyNumberFormat="1" applyFill="1" applyBorder="1" applyAlignment="1">
      <alignment horizontal="center" vertical="center" shrinkToFit="1"/>
    </xf>
    <xf numFmtId="38" fontId="0" fillId="3" borderId="73" xfId="1" applyFont="1" applyFill="1" applyBorder="1">
      <alignment vertical="center"/>
    </xf>
    <xf numFmtId="20" fontId="0" fillId="3" borderId="56" xfId="0" applyNumberFormat="1" applyFill="1" applyBorder="1" applyAlignment="1">
      <alignment horizontal="center" vertical="center" shrinkToFit="1"/>
    </xf>
    <xf numFmtId="20" fontId="0" fillId="3" borderId="15" xfId="0" applyNumberFormat="1" applyFill="1" applyBorder="1" applyAlignment="1">
      <alignment horizontal="center" vertical="center" shrinkToFit="1"/>
    </xf>
    <xf numFmtId="179" fontId="17" fillId="0" borderId="74" xfId="0" applyNumberFormat="1" applyFont="1" applyBorder="1" applyAlignment="1">
      <alignment horizontal="center" vertical="center" shrinkToFit="1"/>
    </xf>
    <xf numFmtId="0" fontId="0" fillId="0" borderId="24" xfId="0" applyBorder="1" applyAlignment="1">
      <alignment vertical="center"/>
    </xf>
    <xf numFmtId="0" fontId="0" fillId="0" borderId="39" xfId="0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87923</xdr:colOff>
      <xdr:row>21</xdr:row>
      <xdr:rowOff>43962</xdr:rowOff>
    </xdr:from>
    <xdr:to>
      <xdr:col>14</xdr:col>
      <xdr:colOff>344365</xdr:colOff>
      <xdr:row>24</xdr:row>
      <xdr:rowOff>227134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64533E6-F428-4896-9502-47380CE83E7A}"/>
            </a:ext>
          </a:extLst>
        </xdr:cNvPr>
        <xdr:cNvSpPr/>
      </xdr:nvSpPr>
      <xdr:spPr>
        <a:xfrm>
          <a:off x="6368073" y="5555762"/>
          <a:ext cx="256442" cy="983272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349494</xdr:colOff>
      <xdr:row>28</xdr:row>
      <xdr:rowOff>0</xdr:rowOff>
    </xdr:from>
    <xdr:to>
      <xdr:col>5</xdr:col>
      <xdr:colOff>359019</xdr:colOff>
      <xdr:row>29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2AE99CD-11FF-8480-10B7-9B0DFD766E33}"/>
            </a:ext>
          </a:extLst>
        </xdr:cNvPr>
        <xdr:cNvSpPr/>
      </xdr:nvSpPr>
      <xdr:spPr>
        <a:xfrm>
          <a:off x="2873619" y="7324725"/>
          <a:ext cx="390525" cy="342900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87923</xdr:colOff>
      <xdr:row>22</xdr:row>
      <xdr:rowOff>43962</xdr:rowOff>
    </xdr:from>
    <xdr:to>
      <xdr:col>14</xdr:col>
      <xdr:colOff>344365</xdr:colOff>
      <xdr:row>25</xdr:row>
      <xdr:rowOff>227134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82DEF81-3553-2B1B-B72A-DC3BBF7D5549}"/>
            </a:ext>
          </a:extLst>
        </xdr:cNvPr>
        <xdr:cNvSpPr/>
      </xdr:nvSpPr>
      <xdr:spPr>
        <a:xfrm>
          <a:off x="6945923" y="5568462"/>
          <a:ext cx="256442" cy="97448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349494</xdr:colOff>
      <xdr:row>26</xdr:row>
      <xdr:rowOff>0</xdr:rowOff>
    </xdr:from>
    <xdr:to>
      <xdr:col>5</xdr:col>
      <xdr:colOff>359019</xdr:colOff>
      <xdr:row>26</xdr:row>
      <xdr:rowOff>256442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CA7F9D4-1A69-4389-A9DE-88B05B11E054}"/>
            </a:ext>
          </a:extLst>
        </xdr:cNvPr>
        <xdr:cNvSpPr/>
      </xdr:nvSpPr>
      <xdr:spPr>
        <a:xfrm>
          <a:off x="2869956" y="6843346"/>
          <a:ext cx="390525" cy="256442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349494</xdr:colOff>
      <xdr:row>28</xdr:row>
      <xdr:rowOff>0</xdr:rowOff>
    </xdr:from>
    <xdr:to>
      <xdr:col>5</xdr:col>
      <xdr:colOff>359019</xdr:colOff>
      <xdr:row>29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1A86776-8ED2-4243-9168-3B958E72718F}"/>
            </a:ext>
          </a:extLst>
        </xdr:cNvPr>
        <xdr:cNvSpPr/>
      </xdr:nvSpPr>
      <xdr:spPr>
        <a:xfrm>
          <a:off x="2660894" y="7112000"/>
          <a:ext cx="346075" cy="314325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87923</xdr:colOff>
      <xdr:row>21</xdr:row>
      <xdr:rowOff>43962</xdr:rowOff>
    </xdr:from>
    <xdr:to>
      <xdr:col>14</xdr:col>
      <xdr:colOff>344365</xdr:colOff>
      <xdr:row>24</xdr:row>
      <xdr:rowOff>227134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E79693A7-3AFA-481C-A424-DFE27EE1D60E}"/>
            </a:ext>
          </a:extLst>
        </xdr:cNvPr>
        <xdr:cNvSpPr/>
      </xdr:nvSpPr>
      <xdr:spPr>
        <a:xfrm>
          <a:off x="6368073" y="5555762"/>
          <a:ext cx="256442" cy="983272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349494</xdr:colOff>
      <xdr:row>27</xdr:row>
      <xdr:rowOff>0</xdr:rowOff>
    </xdr:from>
    <xdr:to>
      <xdr:col>5</xdr:col>
      <xdr:colOff>359019</xdr:colOff>
      <xdr:row>28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00C0F9D-3C9A-49EE-94F3-2D87333BEEAC}"/>
            </a:ext>
          </a:extLst>
        </xdr:cNvPr>
        <xdr:cNvSpPr/>
      </xdr:nvSpPr>
      <xdr:spPr>
        <a:xfrm>
          <a:off x="2660894" y="7112000"/>
          <a:ext cx="346075" cy="314325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F53A3-3596-4B35-852D-FB6681CC758D}">
  <dimension ref="A1:H10"/>
  <sheetViews>
    <sheetView tabSelected="1" workbookViewId="0">
      <selection activeCell="A11" sqref="A11"/>
    </sheetView>
  </sheetViews>
  <sheetFormatPr defaultRowHeight="13"/>
  <sheetData>
    <row r="1" spans="1:8">
      <c r="A1" t="s">
        <v>88</v>
      </c>
    </row>
    <row r="2" spans="1:8">
      <c r="A2" s="1" t="s">
        <v>82</v>
      </c>
      <c r="B2" t="s">
        <v>91</v>
      </c>
      <c r="H2" t="s">
        <v>94</v>
      </c>
    </row>
    <row r="3" spans="1:8">
      <c r="A3" s="1"/>
      <c r="B3" s="55" t="s">
        <v>83</v>
      </c>
      <c r="H3" s="55" t="s">
        <v>93</v>
      </c>
    </row>
    <row r="4" spans="1:8">
      <c r="A4" s="1"/>
      <c r="B4" s="55" t="s">
        <v>84</v>
      </c>
      <c r="C4" t="s">
        <v>85</v>
      </c>
    </row>
    <row r="5" spans="1:8">
      <c r="A5" s="1" t="s">
        <v>86</v>
      </c>
      <c r="B5" t="s">
        <v>90</v>
      </c>
    </row>
    <row r="6" spans="1:8">
      <c r="A6" s="1"/>
      <c r="B6" s="55" t="s">
        <v>83</v>
      </c>
    </row>
    <row r="7" spans="1:8">
      <c r="A7" s="1"/>
      <c r="B7" s="55" t="s">
        <v>84</v>
      </c>
      <c r="C7" t="s">
        <v>85</v>
      </c>
    </row>
    <row r="8" spans="1:8">
      <c r="A8" s="1" t="s">
        <v>87</v>
      </c>
      <c r="B8" s="11" t="s">
        <v>89</v>
      </c>
    </row>
    <row r="9" spans="1:8">
      <c r="B9" s="55" t="s">
        <v>83</v>
      </c>
    </row>
    <row r="10" spans="1:8">
      <c r="B10" s="55" t="s">
        <v>84</v>
      </c>
      <c r="C10" t="s">
        <v>85</v>
      </c>
    </row>
  </sheetData>
  <phoneticPr fontId="2"/>
  <hyperlinks>
    <hyperlink ref="B9" location="③請求書!Print_Area" display="請求書" xr:uid="{D16B558D-028C-4750-AAFC-257ADDEE4389}"/>
    <hyperlink ref="B10" location="③立替金請求書!Print_Area" display="立替" xr:uid="{A0F185F9-32CF-474F-9033-D29486A3C284}"/>
    <hyperlink ref="B7" location="②立替金請求書!Print_Area" display="立替" xr:uid="{5B27D181-A5E5-4AA6-B0A4-027790BE3345}"/>
    <hyperlink ref="B6" location="②請求書!Print_Area" display="請求書" xr:uid="{D164F966-AEFF-48E6-8354-2E73294ADD46}"/>
    <hyperlink ref="B3" location="①請求書!Print_Area" display="請求書" xr:uid="{84F6C566-BEB2-4AB6-BCBB-290C7DF10948}"/>
    <hyperlink ref="B4" location="①立替金請求書!Print_Area" display="立替" xr:uid="{A10DB6EB-426B-4E47-8C74-53FCE07805AD}"/>
    <hyperlink ref="H3" location="'③請求書　例'!Print_Area" display="登録審査・書類審査の請求書参考" xr:uid="{E3C841AC-CC74-4137-8DD8-60E8675B068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8680-195E-4C0E-AE80-B41171B89E0B}">
  <dimension ref="A1:S55"/>
  <sheetViews>
    <sheetView view="pageBreakPreview" zoomScaleNormal="100" zoomScaleSheetLayoutView="100" workbookViewId="0">
      <selection activeCell="M4" sqref="M4:N4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19" ht="34.9" customHeight="1">
      <c r="A1" s="112" t="s">
        <v>52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9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Q2" t="s">
        <v>12</v>
      </c>
      <c r="R2" t="s">
        <v>18</v>
      </c>
      <c r="S2" t="s">
        <v>22</v>
      </c>
    </row>
    <row r="3" spans="1:19" ht="19.899999999999999" customHeight="1">
      <c r="M3" s="1"/>
      <c r="N3" s="3"/>
      <c r="Q3" t="s">
        <v>13</v>
      </c>
      <c r="R3" t="s">
        <v>19</v>
      </c>
      <c r="S3" t="s">
        <v>23</v>
      </c>
    </row>
    <row r="4" spans="1:19" ht="19.899999999999999" customHeight="1">
      <c r="L4" s="1" t="s">
        <v>1</v>
      </c>
      <c r="M4" s="113">
        <f ca="1">TODAY()</f>
        <v>45254</v>
      </c>
      <c r="N4" s="113"/>
      <c r="R4" t="s">
        <v>20</v>
      </c>
      <c r="S4" t="s">
        <v>24</v>
      </c>
    </row>
    <row r="5" spans="1:19" ht="19.899999999999999" customHeight="1">
      <c r="L5" s="1"/>
      <c r="M5" s="1"/>
      <c r="N5" s="1"/>
      <c r="R5" t="s">
        <v>66</v>
      </c>
    </row>
    <row r="6" spans="1:19" ht="25.15" customHeight="1">
      <c r="A6" s="8" t="s">
        <v>15</v>
      </c>
      <c r="B6" s="3"/>
      <c r="C6" s="3"/>
      <c r="D6" s="3"/>
      <c r="E6" s="3"/>
      <c r="R6" t="s">
        <v>67</v>
      </c>
    </row>
    <row r="7" spans="1:19" ht="19.899999999999999" customHeight="1"/>
    <row r="8" spans="1:19" ht="19.899999999999999" customHeight="1">
      <c r="K8" s="9" t="s">
        <v>45</v>
      </c>
      <c r="L8" s="9"/>
      <c r="M8" s="9"/>
    </row>
    <row r="9" spans="1:19" ht="19.899999999999999" customHeight="1">
      <c r="K9" s="11" t="s">
        <v>46</v>
      </c>
      <c r="L9" s="9"/>
      <c r="M9" s="9"/>
    </row>
    <row r="10" spans="1:19" ht="19.899999999999999" customHeight="1">
      <c r="K10" t="s">
        <v>51</v>
      </c>
    </row>
    <row r="11" spans="1:19" ht="19.899999999999999" customHeight="1">
      <c r="K11" t="s">
        <v>48</v>
      </c>
    </row>
    <row r="12" spans="1:19" ht="19.899999999999999" customHeight="1">
      <c r="K12" t="s">
        <v>49</v>
      </c>
    </row>
    <row r="13" spans="1:19" ht="19.899999999999999" customHeight="1">
      <c r="K13" t="s">
        <v>50</v>
      </c>
    </row>
    <row r="14" spans="1:19" ht="19.899999999999999" customHeight="1">
      <c r="L14" s="5"/>
      <c r="M14" s="5"/>
      <c r="N14" s="5"/>
    </row>
    <row r="15" spans="1:19" ht="19.899999999999999" customHeight="1">
      <c r="A15" t="s">
        <v>2</v>
      </c>
    </row>
    <row r="16" spans="1:19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N24</f>
        <v>9600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/>
      <c r="B21" s="67"/>
      <c r="C21" s="122" t="s">
        <v>44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140">
        <v>45209</v>
      </c>
      <c r="B22" s="141"/>
      <c r="C22" s="93" t="s">
        <v>55</v>
      </c>
      <c r="D22" s="94"/>
      <c r="E22" s="95">
        <v>0.54166666666666663</v>
      </c>
      <c r="F22" s="93"/>
      <c r="G22" s="23" t="s">
        <v>34</v>
      </c>
      <c r="H22" s="95">
        <v>0.70833333333333337</v>
      </c>
      <c r="I22" s="96"/>
      <c r="J22" s="150" t="s">
        <v>20</v>
      </c>
      <c r="K22" s="151"/>
      <c r="L22" s="99" t="s">
        <v>21</v>
      </c>
      <c r="M22" s="100"/>
      <c r="N22" s="24"/>
    </row>
    <row r="23" spans="1:14" ht="21" customHeight="1" thickBot="1">
      <c r="A23" s="134" t="s">
        <v>26</v>
      </c>
      <c r="B23" s="135"/>
      <c r="C23" s="25" t="s">
        <v>31</v>
      </c>
      <c r="D23" s="27" t="s">
        <v>29</v>
      </c>
      <c r="E23" s="101" t="s">
        <v>32</v>
      </c>
      <c r="F23" s="101"/>
      <c r="G23" s="25" t="s">
        <v>35</v>
      </c>
      <c r="H23" s="101" t="s">
        <v>33</v>
      </c>
      <c r="I23" s="103"/>
      <c r="J23" s="136"/>
      <c r="K23" s="137"/>
      <c r="L23" s="138"/>
      <c r="M23" s="139"/>
      <c r="N23" s="26">
        <v>9600</v>
      </c>
    </row>
    <row r="24" spans="1:14" ht="21" customHeight="1" thickTop="1" thickBot="1">
      <c r="A24" s="85" t="s">
        <v>8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15">
        <f>SUM(N22:N23)</f>
        <v>9600</v>
      </c>
    </row>
    <row r="25" spans="1:14" ht="21" customHeight="1">
      <c r="B25" s="133"/>
      <c r="C25" s="133"/>
      <c r="D25" s="2"/>
      <c r="E25" s="2"/>
      <c r="F25" s="2"/>
      <c r="G25" s="2"/>
      <c r="H25" s="2"/>
      <c r="I25" s="2"/>
      <c r="J25" s="2"/>
      <c r="K25" s="133"/>
      <c r="L25" s="133"/>
      <c r="M25" s="133"/>
      <c r="N25" s="14"/>
    </row>
    <row r="26" spans="1:14" ht="19.899999999999999" customHeight="1">
      <c r="B26" s="2"/>
      <c r="C26" s="2"/>
      <c r="D26" s="2"/>
      <c r="E26" s="2"/>
      <c r="F26" s="2"/>
      <c r="G26" s="2"/>
      <c r="H26" s="2"/>
      <c r="I26" s="2"/>
      <c r="J26" s="2"/>
    </row>
    <row r="27" spans="1:14" ht="19.899999999999999" customHeight="1">
      <c r="A27" s="65" t="s">
        <v>5</v>
      </c>
      <c r="B27" s="66"/>
      <c r="C27" s="66"/>
      <c r="D27" s="66"/>
      <c r="E27" s="66"/>
      <c r="F27" s="66"/>
      <c r="G27" s="67"/>
      <c r="K27" s="68" t="s">
        <v>6</v>
      </c>
      <c r="L27" s="68"/>
      <c r="M27" s="68"/>
      <c r="N27" s="68"/>
    </row>
    <row r="28" spans="1:14" ht="19.899999999999999" customHeight="1">
      <c r="A28" s="69" t="s">
        <v>56</v>
      </c>
      <c r="B28" s="70"/>
      <c r="C28" s="70"/>
      <c r="D28" s="70"/>
      <c r="E28" s="70"/>
      <c r="F28" s="70"/>
      <c r="G28" s="71"/>
      <c r="I28" s="4"/>
      <c r="J28" s="4"/>
      <c r="K28" s="21" t="s">
        <v>16</v>
      </c>
      <c r="L28" s="16"/>
      <c r="M28" s="72">
        <f ca="1">M4+31</f>
        <v>45285</v>
      </c>
      <c r="N28" s="73"/>
    </row>
    <row r="29" spans="1:14" ht="19.899999999999999" customHeight="1">
      <c r="A29" s="56" t="s">
        <v>57</v>
      </c>
      <c r="B29" s="57"/>
      <c r="C29" s="57"/>
      <c r="D29" s="57"/>
      <c r="E29" s="57"/>
      <c r="F29" s="57"/>
      <c r="G29" s="58"/>
      <c r="I29" s="4"/>
      <c r="J29" s="4"/>
      <c r="K29" s="74"/>
      <c r="L29" s="75"/>
      <c r="M29" s="75"/>
      <c r="N29" s="76"/>
    </row>
    <row r="30" spans="1:14" ht="19.899999999999999" customHeight="1">
      <c r="A30" s="56" t="s">
        <v>58</v>
      </c>
      <c r="B30" s="57"/>
      <c r="C30" s="57"/>
      <c r="D30" s="57"/>
      <c r="E30" s="57"/>
      <c r="F30" s="57"/>
      <c r="G30" s="58"/>
      <c r="I30" s="4"/>
      <c r="J30" s="4"/>
      <c r="K30" s="59"/>
      <c r="L30" s="60"/>
      <c r="M30" s="60"/>
      <c r="N30" s="61"/>
    </row>
    <row r="31" spans="1:14" ht="19.899999999999999" customHeight="1">
      <c r="A31" s="56" t="s">
        <v>59</v>
      </c>
      <c r="B31" s="57"/>
      <c r="C31" s="57"/>
      <c r="D31" s="57"/>
      <c r="E31" s="57"/>
      <c r="F31" s="57"/>
      <c r="G31" s="58"/>
      <c r="I31" s="4"/>
      <c r="J31" s="4"/>
      <c r="K31" s="59"/>
      <c r="L31" s="60"/>
      <c r="M31" s="60"/>
      <c r="N31" s="61"/>
    </row>
    <row r="32" spans="1:14" ht="19.899999999999999" customHeight="1">
      <c r="A32" s="125"/>
      <c r="B32" s="126"/>
      <c r="C32" s="126"/>
      <c r="D32" s="126"/>
      <c r="E32" s="126"/>
      <c r="F32" s="126"/>
      <c r="G32" s="127"/>
      <c r="I32" s="4"/>
      <c r="J32" s="4"/>
      <c r="K32" s="62"/>
      <c r="L32" s="63"/>
      <c r="M32" s="63"/>
      <c r="N32" s="64"/>
    </row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</sheetData>
  <mergeCells count="36">
    <mergeCell ref="A20:M20"/>
    <mergeCell ref="A1:N1"/>
    <mergeCell ref="M4:N4"/>
    <mergeCell ref="A18:B18"/>
    <mergeCell ref="C18:H18"/>
    <mergeCell ref="C22:D22"/>
    <mergeCell ref="E22:F22"/>
    <mergeCell ref="H22:I22"/>
    <mergeCell ref="J22:K22"/>
    <mergeCell ref="L22:M22"/>
    <mergeCell ref="A21:B21"/>
    <mergeCell ref="C21:D21"/>
    <mergeCell ref="E21:I21"/>
    <mergeCell ref="J21:K21"/>
    <mergeCell ref="L21:M21"/>
    <mergeCell ref="A23:B23"/>
    <mergeCell ref="E23:F23"/>
    <mergeCell ref="H23:I23"/>
    <mergeCell ref="J23:K23"/>
    <mergeCell ref="L23:M23"/>
    <mergeCell ref="A32:G32"/>
    <mergeCell ref="K32:N32"/>
    <mergeCell ref="A22:B22"/>
    <mergeCell ref="A29:G29"/>
    <mergeCell ref="K29:N29"/>
    <mergeCell ref="A30:G30"/>
    <mergeCell ref="K30:N30"/>
    <mergeCell ref="A31:G31"/>
    <mergeCell ref="K31:N31"/>
    <mergeCell ref="B25:C25"/>
    <mergeCell ref="K25:M25"/>
    <mergeCell ref="A27:G27"/>
    <mergeCell ref="K27:N27"/>
    <mergeCell ref="A28:G28"/>
    <mergeCell ref="M28:N28"/>
    <mergeCell ref="A24:M24"/>
  </mergeCells>
  <phoneticPr fontId="2"/>
  <dataValidations count="2">
    <dataValidation type="list" allowBlank="1" showInputMessage="1" showErrorMessage="1" sqref="L22:M23" xr:uid="{DD9224E6-E598-4720-B9D3-F80C76DDB5C7}">
      <formula1>$S$2:$S$4</formula1>
    </dataValidation>
    <dataValidation type="list" allowBlank="1" showInputMessage="1" showErrorMessage="1" sqref="J22:K23" xr:uid="{1D4DDA29-10B5-4237-A0A8-7E2A0C80CC5F}">
      <formula1>$R$2:$R$7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5BD1B-9170-4573-B9DC-7C5B425779F2}">
  <dimension ref="A1:S55"/>
  <sheetViews>
    <sheetView view="pageBreakPreview" topLeftCell="A13" zoomScale="70" zoomScaleNormal="100" zoomScaleSheetLayoutView="70" workbookViewId="0">
      <selection activeCell="J22" sqref="J22:K22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19" ht="34.9" customHeight="1">
      <c r="A1" s="112" t="s">
        <v>64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9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Q2" t="s">
        <v>12</v>
      </c>
      <c r="R2" t="s">
        <v>18</v>
      </c>
      <c r="S2" t="s">
        <v>22</v>
      </c>
    </row>
    <row r="3" spans="1:19" ht="19.899999999999999" customHeight="1">
      <c r="M3" s="1"/>
      <c r="N3" s="3"/>
      <c r="Q3" t="s">
        <v>13</v>
      </c>
      <c r="R3" t="s">
        <v>19</v>
      </c>
      <c r="S3" t="s">
        <v>23</v>
      </c>
    </row>
    <row r="4" spans="1:19" ht="19.899999999999999" customHeight="1">
      <c r="L4" s="1" t="s">
        <v>1</v>
      </c>
      <c r="M4" s="113">
        <f ca="1">TODAY()</f>
        <v>45254</v>
      </c>
      <c r="N4" s="113"/>
      <c r="R4" t="s">
        <v>20</v>
      </c>
      <c r="S4" t="s">
        <v>24</v>
      </c>
    </row>
    <row r="5" spans="1:19" ht="19.899999999999999" customHeight="1">
      <c r="L5" s="1"/>
      <c r="M5" s="1"/>
      <c r="N5" s="1"/>
      <c r="R5" t="s">
        <v>66</v>
      </c>
    </row>
    <row r="6" spans="1:19" ht="25.15" customHeight="1">
      <c r="A6" s="8" t="s">
        <v>15</v>
      </c>
      <c r="B6" s="3"/>
      <c r="C6" s="3"/>
      <c r="D6" s="3"/>
      <c r="E6" s="3"/>
      <c r="R6" t="s">
        <v>67</v>
      </c>
    </row>
    <row r="7" spans="1:19" ht="19.899999999999999" customHeight="1"/>
    <row r="8" spans="1:19" ht="19.899999999999999" customHeight="1">
      <c r="K8" s="9" t="s">
        <v>60</v>
      </c>
      <c r="L8" s="9"/>
      <c r="M8" s="9"/>
    </row>
    <row r="9" spans="1:19" ht="19.899999999999999" customHeight="1">
      <c r="K9" s="11" t="s">
        <v>61</v>
      </c>
      <c r="L9" s="9"/>
      <c r="M9" s="9"/>
    </row>
    <row r="10" spans="1:19" ht="19.899999999999999" customHeight="1">
      <c r="K10" t="s">
        <v>65</v>
      </c>
    </row>
    <row r="11" spans="1:19" ht="19.899999999999999" customHeight="1">
      <c r="K11" s="132" t="s">
        <v>62</v>
      </c>
      <c r="L11" s="132"/>
      <c r="M11" s="132"/>
      <c r="N11" s="132"/>
    </row>
    <row r="12" spans="1:19" ht="19.899999999999999" customHeight="1">
      <c r="K12" t="s">
        <v>63</v>
      </c>
    </row>
    <row r="13" spans="1:19" ht="19.899999999999999" customHeight="1"/>
    <row r="14" spans="1:19" ht="19.899999999999999" customHeight="1">
      <c r="L14" s="5"/>
      <c r="M14" s="5"/>
      <c r="N14" s="5"/>
    </row>
    <row r="15" spans="1:19" ht="19.899999999999999" customHeight="1">
      <c r="A15" t="s">
        <v>2</v>
      </c>
    </row>
    <row r="16" spans="1:19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N24</f>
        <v>0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/>
      <c r="B21" s="67"/>
      <c r="C21" s="122" t="s">
        <v>44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140"/>
      <c r="B22" s="141"/>
      <c r="C22" s="93"/>
      <c r="D22" s="94"/>
      <c r="E22" s="95"/>
      <c r="F22" s="93"/>
      <c r="G22" s="23"/>
      <c r="H22" s="95"/>
      <c r="I22" s="96"/>
      <c r="J22" s="97"/>
      <c r="K22" s="98"/>
      <c r="L22" s="99"/>
      <c r="M22" s="100"/>
      <c r="N22" s="24"/>
    </row>
    <row r="23" spans="1:14" ht="21" customHeight="1" thickBot="1">
      <c r="A23" s="134" t="s">
        <v>26</v>
      </c>
      <c r="B23" s="135"/>
      <c r="C23" s="25"/>
      <c r="D23" s="27"/>
      <c r="E23" s="101"/>
      <c r="F23" s="101"/>
      <c r="G23" s="25"/>
      <c r="H23" s="101"/>
      <c r="I23" s="103"/>
      <c r="J23" s="136"/>
      <c r="K23" s="137"/>
      <c r="L23" s="138"/>
      <c r="M23" s="139"/>
      <c r="N23" s="26"/>
    </row>
    <row r="24" spans="1:14" ht="21" customHeight="1" thickTop="1" thickBot="1">
      <c r="A24" s="85" t="s">
        <v>8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15">
        <f>SUM(N22:N23)</f>
        <v>0</v>
      </c>
    </row>
    <row r="25" spans="1:14" ht="21" customHeight="1">
      <c r="B25" s="133"/>
      <c r="C25" s="133"/>
      <c r="D25" s="2"/>
      <c r="E25" s="2"/>
      <c r="F25" s="2"/>
      <c r="G25" s="2"/>
      <c r="H25" s="2"/>
      <c r="I25" s="2"/>
      <c r="J25" s="2"/>
      <c r="K25" s="133"/>
      <c r="L25" s="133"/>
      <c r="M25" s="133"/>
      <c r="N25" s="14"/>
    </row>
    <row r="26" spans="1:14" ht="19.899999999999999" customHeight="1">
      <c r="B26" s="2"/>
      <c r="C26" s="2"/>
      <c r="D26" s="2"/>
      <c r="E26" s="2"/>
      <c r="F26" s="2"/>
      <c r="G26" s="2"/>
      <c r="H26" s="2"/>
      <c r="I26" s="2"/>
      <c r="J26" s="2"/>
    </row>
    <row r="27" spans="1:14" ht="19.899999999999999" customHeight="1">
      <c r="A27" s="65" t="s">
        <v>5</v>
      </c>
      <c r="B27" s="66"/>
      <c r="C27" s="66"/>
      <c r="D27" s="66"/>
      <c r="E27" s="66"/>
      <c r="F27" s="66"/>
      <c r="G27" s="67"/>
      <c r="K27" s="68" t="s">
        <v>6</v>
      </c>
      <c r="L27" s="68"/>
      <c r="M27" s="68"/>
      <c r="N27" s="68"/>
    </row>
    <row r="28" spans="1:14" ht="19.899999999999999" customHeight="1">
      <c r="A28" s="69"/>
      <c r="B28" s="70"/>
      <c r="C28" s="70"/>
      <c r="D28" s="70"/>
      <c r="E28" s="70"/>
      <c r="F28" s="70"/>
      <c r="G28" s="71"/>
      <c r="I28" s="4"/>
      <c r="J28" s="4"/>
      <c r="K28" s="21" t="s">
        <v>16</v>
      </c>
      <c r="L28" s="16"/>
      <c r="M28" s="72">
        <f ca="1">M4+31</f>
        <v>45285</v>
      </c>
      <c r="N28" s="73"/>
    </row>
    <row r="29" spans="1:14" ht="19.899999999999999" customHeight="1">
      <c r="A29" s="56"/>
      <c r="B29" s="57"/>
      <c r="C29" s="57"/>
      <c r="D29" s="57"/>
      <c r="E29" s="57"/>
      <c r="F29" s="57"/>
      <c r="G29" s="58"/>
      <c r="I29" s="4"/>
      <c r="J29" s="4"/>
      <c r="K29" s="74"/>
      <c r="L29" s="75"/>
      <c r="M29" s="75"/>
      <c r="N29" s="76"/>
    </row>
    <row r="30" spans="1:14" ht="19.899999999999999" customHeight="1">
      <c r="A30" s="56"/>
      <c r="B30" s="57"/>
      <c r="C30" s="57"/>
      <c r="D30" s="57"/>
      <c r="E30" s="57"/>
      <c r="F30" s="57"/>
      <c r="G30" s="58"/>
      <c r="I30" s="4"/>
      <c r="J30" s="4"/>
      <c r="K30" s="59"/>
      <c r="L30" s="60"/>
      <c r="M30" s="60"/>
      <c r="N30" s="61"/>
    </row>
    <row r="31" spans="1:14" ht="19.899999999999999" customHeight="1">
      <c r="A31" s="56"/>
      <c r="B31" s="57"/>
      <c r="C31" s="57"/>
      <c r="D31" s="57"/>
      <c r="E31" s="57"/>
      <c r="F31" s="57"/>
      <c r="G31" s="58"/>
      <c r="I31" s="4"/>
      <c r="J31" s="4"/>
      <c r="K31" s="59"/>
      <c r="L31" s="60"/>
      <c r="M31" s="60"/>
      <c r="N31" s="61"/>
    </row>
    <row r="32" spans="1:14" ht="19.899999999999999" customHeight="1">
      <c r="A32" s="125"/>
      <c r="B32" s="126"/>
      <c r="C32" s="126"/>
      <c r="D32" s="126"/>
      <c r="E32" s="126"/>
      <c r="F32" s="126"/>
      <c r="G32" s="127"/>
      <c r="I32" s="4"/>
      <c r="J32" s="4"/>
      <c r="K32" s="62"/>
      <c r="L32" s="63"/>
      <c r="M32" s="63"/>
      <c r="N32" s="64"/>
    </row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</sheetData>
  <mergeCells count="37">
    <mergeCell ref="A21:B21"/>
    <mergeCell ref="C21:D21"/>
    <mergeCell ref="E21:I21"/>
    <mergeCell ref="J21:K21"/>
    <mergeCell ref="L21:M21"/>
    <mergeCell ref="A1:N1"/>
    <mergeCell ref="M4:N4"/>
    <mergeCell ref="A18:B18"/>
    <mergeCell ref="C18:H18"/>
    <mergeCell ref="A20:M20"/>
    <mergeCell ref="K11:N11"/>
    <mergeCell ref="A24:M24"/>
    <mergeCell ref="B25:C25"/>
    <mergeCell ref="K25:M25"/>
    <mergeCell ref="A27:G27"/>
    <mergeCell ref="J22:K22"/>
    <mergeCell ref="L22:M22"/>
    <mergeCell ref="A23:B23"/>
    <mergeCell ref="E23:F23"/>
    <mergeCell ref="H23:I23"/>
    <mergeCell ref="J23:K23"/>
    <mergeCell ref="L23:M23"/>
    <mergeCell ref="A22:B22"/>
    <mergeCell ref="C22:D22"/>
    <mergeCell ref="E22:F22"/>
    <mergeCell ref="H22:I22"/>
    <mergeCell ref="K27:N27"/>
    <mergeCell ref="A28:G28"/>
    <mergeCell ref="M28:N28"/>
    <mergeCell ref="A32:G32"/>
    <mergeCell ref="K32:N32"/>
    <mergeCell ref="A29:G29"/>
    <mergeCell ref="K29:N29"/>
    <mergeCell ref="A30:G30"/>
    <mergeCell ref="K30:N30"/>
    <mergeCell ref="A31:G31"/>
    <mergeCell ref="K31:N31"/>
  </mergeCells>
  <phoneticPr fontId="2"/>
  <dataValidations count="2">
    <dataValidation type="list" allowBlank="1" showInputMessage="1" showErrorMessage="1" sqref="L22:M23" xr:uid="{47150C70-5C19-46DC-9BCC-DD3FB8BA2542}">
      <formula1>$S$2:$S$4</formula1>
    </dataValidation>
    <dataValidation type="list" allowBlank="1" showInputMessage="1" showErrorMessage="1" sqref="J22:K23" xr:uid="{BB0F1BD8-6C82-4E06-BAE8-0E647446190F}">
      <formula1>$R$2:$R$7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5E5EF-5DE4-4D45-AE18-4F5F9D0D5AB7}">
  <dimension ref="A1"/>
  <sheetViews>
    <sheetView workbookViewId="0"/>
  </sheetViews>
  <sheetFormatPr defaultRowHeight="13"/>
  <sheetData/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DC256-83DD-4728-9DBD-D29B04BC02D7}">
  <dimension ref="A1:U62"/>
  <sheetViews>
    <sheetView view="pageBreakPreview" zoomScale="85" zoomScaleNormal="100" zoomScaleSheetLayoutView="85" workbookViewId="0">
      <selection activeCell="D3" sqref="D3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21" ht="34.9" customHeight="1">
      <c r="A1" s="112" t="s">
        <v>78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1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R2" t="s">
        <v>41</v>
      </c>
      <c r="S2" t="s">
        <v>12</v>
      </c>
      <c r="T2" t="s">
        <v>18</v>
      </c>
      <c r="U2" t="s">
        <v>22</v>
      </c>
    </row>
    <row r="3" spans="1:21" ht="19.899999999999999" customHeight="1">
      <c r="M3" s="1" t="s">
        <v>0</v>
      </c>
      <c r="N3" s="3" t="s">
        <v>40</v>
      </c>
      <c r="R3" t="s">
        <v>77</v>
      </c>
      <c r="S3" t="s">
        <v>13</v>
      </c>
      <c r="T3" t="s">
        <v>19</v>
      </c>
      <c r="U3" t="s">
        <v>23</v>
      </c>
    </row>
    <row r="4" spans="1:21" ht="19.899999999999999" customHeight="1">
      <c r="L4" s="1" t="s">
        <v>1</v>
      </c>
      <c r="M4" s="113">
        <f ca="1">TODAY()</f>
        <v>45254</v>
      </c>
      <c r="N4" s="113"/>
      <c r="T4" t="s">
        <v>20</v>
      </c>
      <c r="U4" t="s">
        <v>24</v>
      </c>
    </row>
    <row r="5" spans="1:21" ht="19.899999999999999" customHeight="1">
      <c r="L5" s="1"/>
      <c r="M5" s="1"/>
      <c r="N5" s="1"/>
      <c r="T5" t="s">
        <v>66</v>
      </c>
    </row>
    <row r="6" spans="1:21" ht="25.15" customHeight="1">
      <c r="A6" s="8" t="s">
        <v>15</v>
      </c>
      <c r="B6" s="3"/>
      <c r="C6" s="3"/>
      <c r="D6" s="3"/>
      <c r="E6" s="3"/>
      <c r="T6" t="s">
        <v>67</v>
      </c>
    </row>
    <row r="7" spans="1:21" ht="19.899999999999999" customHeight="1"/>
    <row r="8" spans="1:21" ht="19.899999999999999" customHeight="1">
      <c r="K8" s="9" t="s">
        <v>45</v>
      </c>
      <c r="L8" s="9"/>
      <c r="M8" s="9"/>
    </row>
    <row r="9" spans="1:21" ht="19.899999999999999" customHeight="1">
      <c r="K9" s="11" t="s">
        <v>79</v>
      </c>
      <c r="L9" s="9"/>
      <c r="M9" s="9"/>
    </row>
    <row r="10" spans="1:21" ht="19.899999999999999" customHeight="1">
      <c r="K10" t="s">
        <v>51</v>
      </c>
    </row>
    <row r="11" spans="1:21" ht="19.899999999999999" customHeight="1">
      <c r="K11" t="s">
        <v>48</v>
      </c>
    </row>
    <row r="12" spans="1:21" ht="19.899999999999999" customHeight="1">
      <c r="K12" t="s">
        <v>80</v>
      </c>
    </row>
    <row r="13" spans="1:21" ht="19.899999999999999" customHeight="1">
      <c r="K13" t="s">
        <v>50</v>
      </c>
    </row>
    <row r="14" spans="1:21" ht="19.899999999999999" customHeight="1">
      <c r="L14" s="5"/>
      <c r="M14" s="5"/>
      <c r="N14" s="5"/>
    </row>
    <row r="15" spans="1:21" ht="19.899999999999999" customHeight="1">
      <c r="A15" t="s">
        <v>2</v>
      </c>
    </row>
    <row r="16" spans="1:21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N30</f>
        <v>48020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/>
      <c r="B21" s="67"/>
      <c r="C21" s="122" t="s">
        <v>42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28">
        <v>45209</v>
      </c>
      <c r="B22" s="22" t="s">
        <v>41</v>
      </c>
      <c r="C22" s="93" t="s">
        <v>55</v>
      </c>
      <c r="D22" s="94"/>
      <c r="E22" s="95">
        <v>0.54166666666666663</v>
      </c>
      <c r="F22" s="93"/>
      <c r="G22" s="23" t="s">
        <v>34</v>
      </c>
      <c r="H22" s="95">
        <v>0.70833333333333337</v>
      </c>
      <c r="I22" s="96"/>
      <c r="J22" s="97" t="s">
        <v>20</v>
      </c>
      <c r="K22" s="98"/>
      <c r="L22" s="99" t="s">
        <v>21</v>
      </c>
      <c r="M22" s="100"/>
      <c r="N22" s="24">
        <v>10000</v>
      </c>
    </row>
    <row r="23" spans="1:14" ht="21" customHeight="1">
      <c r="A23" s="51" t="s">
        <v>26</v>
      </c>
      <c r="B23" s="49"/>
      <c r="C23" s="25" t="s">
        <v>30</v>
      </c>
      <c r="D23" s="27" t="s">
        <v>29</v>
      </c>
      <c r="E23" s="101"/>
      <c r="F23" s="101"/>
      <c r="G23" s="25" t="s">
        <v>35</v>
      </c>
      <c r="H23" s="101" t="s">
        <v>28</v>
      </c>
      <c r="I23" s="103"/>
      <c r="J23" s="104"/>
      <c r="K23" s="105"/>
      <c r="L23" s="77"/>
      <c r="M23" s="78"/>
      <c r="N23" s="26">
        <v>420</v>
      </c>
    </row>
    <row r="24" spans="1:14" ht="21" customHeight="1">
      <c r="A24" s="51" t="s">
        <v>26</v>
      </c>
      <c r="B24" s="53"/>
      <c r="C24" s="25" t="s">
        <v>31</v>
      </c>
      <c r="D24" s="27" t="s">
        <v>29</v>
      </c>
      <c r="E24" s="101" t="s">
        <v>32</v>
      </c>
      <c r="F24" s="101"/>
      <c r="G24" s="25" t="s">
        <v>35</v>
      </c>
      <c r="H24" s="101" t="s">
        <v>33</v>
      </c>
      <c r="I24" s="103"/>
      <c r="J24" s="104"/>
      <c r="K24" s="105"/>
      <c r="L24" s="77"/>
      <c r="M24" s="78"/>
      <c r="N24" s="26">
        <v>9600</v>
      </c>
    </row>
    <row r="25" spans="1:14" ht="21" customHeight="1">
      <c r="A25" s="52"/>
      <c r="B25" s="53"/>
      <c r="C25" s="29"/>
      <c r="D25" s="27"/>
      <c r="E25" s="106"/>
      <c r="F25" s="106"/>
      <c r="G25" s="29"/>
      <c r="H25" s="106"/>
      <c r="I25" s="107"/>
      <c r="J25" s="108"/>
      <c r="K25" s="109"/>
      <c r="L25" s="110"/>
      <c r="M25" s="111"/>
      <c r="N25" s="30"/>
    </row>
    <row r="26" spans="1:14" ht="21" customHeight="1">
      <c r="A26" s="28">
        <v>45225</v>
      </c>
      <c r="B26" s="22" t="s">
        <v>41</v>
      </c>
      <c r="C26" s="93" t="s">
        <v>54</v>
      </c>
      <c r="D26" s="94"/>
      <c r="E26" s="95">
        <v>0.54166666666666663</v>
      </c>
      <c r="F26" s="93"/>
      <c r="G26" s="36" t="s">
        <v>34</v>
      </c>
      <c r="H26" s="95">
        <v>0.66666666666666663</v>
      </c>
      <c r="I26" s="96"/>
      <c r="J26" s="150" t="s">
        <v>67</v>
      </c>
      <c r="K26" s="151"/>
      <c r="L26" s="99" t="s">
        <v>22</v>
      </c>
      <c r="M26" s="100"/>
      <c r="N26" s="24">
        <v>7500</v>
      </c>
    </row>
    <row r="27" spans="1:14" ht="21" customHeight="1">
      <c r="A27" s="38">
        <v>45245</v>
      </c>
      <c r="B27" s="175" t="s">
        <v>92</v>
      </c>
      <c r="C27" s="131" t="s">
        <v>54</v>
      </c>
      <c r="D27" s="102"/>
      <c r="E27" s="173">
        <v>0.375</v>
      </c>
      <c r="F27" s="159"/>
      <c r="G27" s="25" t="s">
        <v>34</v>
      </c>
      <c r="H27" s="159">
        <v>0.70833333333333337</v>
      </c>
      <c r="I27" s="174"/>
      <c r="J27" s="104" t="s">
        <v>66</v>
      </c>
      <c r="K27" s="105"/>
      <c r="L27" s="157" t="s">
        <v>21</v>
      </c>
      <c r="M27" s="158"/>
      <c r="N27" s="172">
        <v>20000</v>
      </c>
    </row>
    <row r="28" spans="1:14" ht="21" customHeight="1">
      <c r="A28" s="51" t="s">
        <v>26</v>
      </c>
      <c r="B28" s="49"/>
      <c r="C28" s="101" t="s">
        <v>30</v>
      </c>
      <c r="D28" s="102"/>
      <c r="E28" s="101" t="s">
        <v>53</v>
      </c>
      <c r="F28" s="101"/>
      <c r="G28" s="25" t="s">
        <v>35</v>
      </c>
      <c r="H28" s="101" t="s">
        <v>36</v>
      </c>
      <c r="I28" s="103"/>
      <c r="J28" s="156"/>
      <c r="K28" s="107"/>
      <c r="L28" s="77"/>
      <c r="M28" s="78"/>
      <c r="N28" s="26">
        <v>500</v>
      </c>
    </row>
    <row r="29" spans="1:14" ht="21" customHeight="1" thickBot="1">
      <c r="A29" s="82" t="s">
        <v>37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4"/>
      <c r="N29" s="20">
        <f>-J31</f>
        <v>-4365</v>
      </c>
    </row>
    <row r="30" spans="1:14" ht="21" customHeight="1" thickTop="1" thickBot="1">
      <c r="A30" s="145" t="s">
        <v>8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7"/>
      <c r="N30" s="15">
        <f>SUM(N22:N28)</f>
        <v>48020</v>
      </c>
    </row>
    <row r="31" spans="1:14" ht="21" customHeight="1">
      <c r="A31" s="163" t="s">
        <v>9</v>
      </c>
      <c r="B31" s="164"/>
      <c r="C31" s="10" t="s">
        <v>12</v>
      </c>
      <c r="D31" s="165">
        <f>N30</f>
        <v>48020</v>
      </c>
      <c r="E31" s="166"/>
      <c r="F31" s="10" t="s">
        <v>14</v>
      </c>
      <c r="G31" s="163" t="s">
        <v>38</v>
      </c>
      <c r="H31" s="167"/>
      <c r="I31" s="164"/>
      <c r="J31" s="168">
        <f>ROUNDDOWN(D31/(1+10%)*10%,0)</f>
        <v>4365</v>
      </c>
      <c r="K31" s="169"/>
      <c r="L31" s="169"/>
      <c r="M31" s="10" t="s">
        <v>14</v>
      </c>
      <c r="N31" s="13"/>
    </row>
    <row r="32" spans="1:14" ht="21" customHeight="1">
      <c r="A32" s="68" t="s">
        <v>74</v>
      </c>
      <c r="B32" s="68"/>
      <c r="C32" s="142">
        <f>SUMIF(B22:B28,R2,N22:N28)</f>
        <v>37500</v>
      </c>
      <c r="D32" s="143"/>
      <c r="E32" s="143"/>
      <c r="F32" s="50" t="s">
        <v>14</v>
      </c>
      <c r="G32" s="68" t="s">
        <v>75</v>
      </c>
      <c r="H32" s="68"/>
      <c r="I32" s="68"/>
      <c r="J32" s="142">
        <f>SUMIF(A22:A28,R3,N22:N28)</f>
        <v>10520</v>
      </c>
      <c r="K32" s="143"/>
      <c r="L32" s="143"/>
      <c r="M32" s="12" t="s">
        <v>14</v>
      </c>
      <c r="N32" s="14"/>
    </row>
    <row r="33" spans="1:14" ht="19.899999999999999" customHeight="1">
      <c r="B33" s="2"/>
      <c r="C33" s="2"/>
      <c r="D33" s="2"/>
      <c r="E33" s="2"/>
      <c r="F33" s="2"/>
      <c r="G33" s="2"/>
      <c r="H33" s="2"/>
      <c r="I33" s="2"/>
      <c r="J33" s="2"/>
    </row>
    <row r="34" spans="1:14" ht="19.899999999999999" customHeight="1">
      <c r="A34" s="65" t="s">
        <v>5</v>
      </c>
      <c r="B34" s="66"/>
      <c r="C34" s="66"/>
      <c r="D34" s="66"/>
      <c r="E34" s="66"/>
      <c r="F34" s="66"/>
      <c r="G34" s="67"/>
      <c r="K34" s="68" t="s">
        <v>6</v>
      </c>
      <c r="L34" s="68"/>
      <c r="M34" s="68"/>
      <c r="N34" s="68"/>
    </row>
    <row r="35" spans="1:14" ht="19.899999999999999" customHeight="1">
      <c r="A35" s="69" t="s">
        <v>56</v>
      </c>
      <c r="B35" s="70"/>
      <c r="C35" s="70"/>
      <c r="D35" s="70"/>
      <c r="E35" s="70"/>
      <c r="F35" s="70"/>
      <c r="G35" s="71"/>
      <c r="I35" s="4"/>
      <c r="J35" s="4"/>
      <c r="K35" s="21" t="s">
        <v>16</v>
      </c>
      <c r="L35" s="16"/>
      <c r="M35" s="72">
        <f ca="1">M4+31</f>
        <v>45285</v>
      </c>
      <c r="N35" s="73"/>
    </row>
    <row r="36" spans="1:14" ht="19.899999999999999" customHeight="1">
      <c r="A36" s="56" t="s">
        <v>57</v>
      </c>
      <c r="B36" s="57"/>
      <c r="C36" s="57"/>
      <c r="D36" s="57"/>
      <c r="E36" s="57"/>
      <c r="F36" s="57"/>
      <c r="G36" s="58"/>
      <c r="I36" s="4"/>
      <c r="J36" s="4"/>
      <c r="K36" s="74"/>
      <c r="L36" s="75"/>
      <c r="M36" s="75"/>
      <c r="N36" s="76"/>
    </row>
    <row r="37" spans="1:14" ht="19.899999999999999" customHeight="1">
      <c r="A37" s="56" t="s">
        <v>58</v>
      </c>
      <c r="B37" s="57"/>
      <c r="C37" s="57"/>
      <c r="D37" s="57"/>
      <c r="E37" s="57"/>
      <c r="F37" s="57"/>
      <c r="G37" s="58"/>
      <c r="I37" s="4"/>
      <c r="J37" s="4"/>
      <c r="K37" s="59"/>
      <c r="L37" s="60"/>
      <c r="M37" s="60"/>
      <c r="N37" s="61"/>
    </row>
    <row r="38" spans="1:14" ht="19.899999999999999" customHeight="1">
      <c r="A38" s="56" t="s">
        <v>59</v>
      </c>
      <c r="B38" s="57"/>
      <c r="C38" s="57"/>
      <c r="D38" s="57"/>
      <c r="E38" s="57"/>
      <c r="F38" s="57"/>
      <c r="G38" s="58"/>
      <c r="I38" s="4"/>
      <c r="J38" s="4"/>
      <c r="K38" s="59"/>
      <c r="L38" s="60"/>
      <c r="M38" s="60"/>
      <c r="N38" s="61"/>
    </row>
    <row r="39" spans="1:14" ht="19.899999999999999" customHeight="1">
      <c r="A39" s="125"/>
      <c r="B39" s="126"/>
      <c r="C39" s="126"/>
      <c r="D39" s="126"/>
      <c r="E39" s="126"/>
      <c r="F39" s="126"/>
      <c r="G39" s="127"/>
      <c r="I39" s="4"/>
      <c r="J39" s="4"/>
      <c r="K39" s="62"/>
      <c r="L39" s="63"/>
      <c r="M39" s="63"/>
      <c r="N39" s="64"/>
    </row>
    <row r="40" spans="1:14" ht="19.899999999999999" customHeight="1"/>
    <row r="41" spans="1:14" ht="19.899999999999999" customHeight="1"/>
    <row r="42" spans="1:14" ht="19.899999999999999" customHeight="1"/>
    <row r="43" spans="1:14" ht="19.899999999999999" customHeight="1"/>
    <row r="44" spans="1:14" ht="19.899999999999999" customHeight="1"/>
    <row r="45" spans="1:14" ht="19.899999999999999" customHeight="1"/>
    <row r="46" spans="1:14" ht="19.899999999999999" customHeight="1"/>
    <row r="47" spans="1:14" ht="19.899999999999999" customHeight="1"/>
    <row r="48" spans="1:14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</sheetData>
  <mergeCells count="64">
    <mergeCell ref="J27:K27"/>
    <mergeCell ref="L27:M27"/>
    <mergeCell ref="C27:D27"/>
    <mergeCell ref="E27:F27"/>
    <mergeCell ref="H27:I27"/>
    <mergeCell ref="E23:F23"/>
    <mergeCell ref="H23:I23"/>
    <mergeCell ref="J23:K23"/>
    <mergeCell ref="L23:M23"/>
    <mergeCell ref="A1:N1"/>
    <mergeCell ref="M4:N4"/>
    <mergeCell ref="A18:B18"/>
    <mergeCell ref="C18:H18"/>
    <mergeCell ref="A20:M20"/>
    <mergeCell ref="A21:B21"/>
    <mergeCell ref="C21:D21"/>
    <mergeCell ref="E21:I21"/>
    <mergeCell ref="J21:K21"/>
    <mergeCell ref="L21:M21"/>
    <mergeCell ref="C22:D22"/>
    <mergeCell ref="E22:F22"/>
    <mergeCell ref="H22:I22"/>
    <mergeCell ref="J22:K22"/>
    <mergeCell ref="L22:M22"/>
    <mergeCell ref="E24:F24"/>
    <mergeCell ref="H24:I24"/>
    <mergeCell ref="J24:K24"/>
    <mergeCell ref="L24:M24"/>
    <mergeCell ref="E25:F25"/>
    <mergeCell ref="H25:I25"/>
    <mergeCell ref="J25:K25"/>
    <mergeCell ref="L25:M25"/>
    <mergeCell ref="C28:D28"/>
    <mergeCell ref="E28:F28"/>
    <mergeCell ref="H28:I28"/>
    <mergeCell ref="J28:K28"/>
    <mergeCell ref="L28:M28"/>
    <mergeCell ref="C26:D26"/>
    <mergeCell ref="E26:F26"/>
    <mergeCell ref="H26:I26"/>
    <mergeCell ref="J26:K26"/>
    <mergeCell ref="L26:M26"/>
    <mergeCell ref="A29:M29"/>
    <mergeCell ref="A30:M30"/>
    <mergeCell ref="A31:B31"/>
    <mergeCell ref="D31:E31"/>
    <mergeCell ref="G31:I31"/>
    <mergeCell ref="J31:L31"/>
    <mergeCell ref="A32:B32"/>
    <mergeCell ref="C32:E32"/>
    <mergeCell ref="G32:I32"/>
    <mergeCell ref="J32:L32"/>
    <mergeCell ref="A34:G34"/>
    <mergeCell ref="K34:N34"/>
    <mergeCell ref="A38:G38"/>
    <mergeCell ref="K38:N38"/>
    <mergeCell ref="A39:G39"/>
    <mergeCell ref="K39:N39"/>
    <mergeCell ref="A35:G35"/>
    <mergeCell ref="M35:N35"/>
    <mergeCell ref="A36:G36"/>
    <mergeCell ref="K36:N36"/>
    <mergeCell ref="A37:G37"/>
    <mergeCell ref="K37:N37"/>
  </mergeCells>
  <phoneticPr fontId="2"/>
  <dataValidations count="3">
    <dataValidation type="list" allowBlank="1" showInputMessage="1" showErrorMessage="1" sqref="L22:M22 L26:M27" xr:uid="{70C7BA27-09EE-49A4-9D1E-F32E25AE18BC}">
      <formula1>$U$2:$U$4</formula1>
    </dataValidation>
    <dataValidation type="list" allowBlank="1" showInputMessage="1" showErrorMessage="1" sqref="C31" xr:uid="{4B42E16A-72E1-4C98-81D8-E01C9384EF56}">
      <formula1>$S$2:$S$5</formula1>
    </dataValidation>
    <dataValidation type="list" allowBlank="1" showInputMessage="1" showErrorMessage="1" sqref="J22:K28" xr:uid="{A694719A-E1BF-4F8B-A783-DC61A9CE81BF}">
      <formula1>$T$2:$T$6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A4FB-A901-4FE5-A6AA-63EE5962B8B2}">
  <dimension ref="A1:U62"/>
  <sheetViews>
    <sheetView view="pageBreakPreview" zoomScale="70" zoomScaleNormal="100" zoomScaleSheetLayoutView="70" workbookViewId="0">
      <selection activeCell="J5" sqref="J5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21" ht="34.9" customHeight="1">
      <c r="A1" s="112" t="s">
        <v>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1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R2" t="s">
        <v>41</v>
      </c>
      <c r="S2" t="s">
        <v>12</v>
      </c>
      <c r="T2" t="s">
        <v>18</v>
      </c>
      <c r="U2" t="s">
        <v>22</v>
      </c>
    </row>
    <row r="3" spans="1:21" ht="19.899999999999999" customHeight="1">
      <c r="M3" s="1" t="s">
        <v>0</v>
      </c>
      <c r="N3" s="3"/>
      <c r="R3" t="s">
        <v>77</v>
      </c>
      <c r="S3" t="s">
        <v>13</v>
      </c>
      <c r="T3" t="s">
        <v>19</v>
      </c>
      <c r="U3" t="s">
        <v>23</v>
      </c>
    </row>
    <row r="4" spans="1:21" ht="19.899999999999999" customHeight="1">
      <c r="L4" s="1" t="s">
        <v>1</v>
      </c>
      <c r="M4" s="113">
        <f ca="1">TODAY()</f>
        <v>45254</v>
      </c>
      <c r="N4" s="113"/>
      <c r="T4" t="s">
        <v>20</v>
      </c>
      <c r="U4" t="s">
        <v>24</v>
      </c>
    </row>
    <row r="5" spans="1:21" ht="19.899999999999999" customHeight="1">
      <c r="L5" s="1"/>
      <c r="M5" s="1"/>
      <c r="N5" s="1"/>
      <c r="T5" t="s">
        <v>66</v>
      </c>
    </row>
    <row r="6" spans="1:21" ht="25.15" customHeight="1">
      <c r="A6" s="8" t="s">
        <v>15</v>
      </c>
      <c r="B6" s="3"/>
      <c r="C6" s="3"/>
      <c r="D6" s="3"/>
      <c r="E6" s="3"/>
      <c r="T6" t="s">
        <v>67</v>
      </c>
    </row>
    <row r="7" spans="1:21" ht="19.899999999999999" customHeight="1"/>
    <row r="8" spans="1:21" ht="19.899999999999999" customHeight="1">
      <c r="K8" s="9" t="s">
        <v>45</v>
      </c>
      <c r="L8" s="9"/>
      <c r="M8" s="9"/>
    </row>
    <row r="9" spans="1:21" ht="19.899999999999999" customHeight="1">
      <c r="K9" s="11" t="s">
        <v>79</v>
      </c>
      <c r="L9" s="11"/>
      <c r="M9" s="11"/>
    </row>
    <row r="10" spans="1:21" ht="19.899999999999999" customHeight="1">
      <c r="K10" t="s">
        <v>51</v>
      </c>
    </row>
    <row r="11" spans="1:21" ht="19.899999999999999" customHeight="1">
      <c r="K11" t="s">
        <v>48</v>
      </c>
    </row>
    <row r="12" spans="1:21" ht="19.899999999999999" customHeight="1">
      <c r="K12" t="s">
        <v>80</v>
      </c>
    </row>
    <row r="13" spans="1:21" ht="19.899999999999999" customHeight="1">
      <c r="K13" t="s">
        <v>50</v>
      </c>
    </row>
    <row r="14" spans="1:21" ht="19.899999999999999" customHeight="1">
      <c r="L14" s="5"/>
      <c r="M14" s="5"/>
      <c r="N14" s="5"/>
    </row>
    <row r="15" spans="1:21" ht="19.899999999999999" customHeight="1">
      <c r="A15" t="s">
        <v>2</v>
      </c>
    </row>
    <row r="16" spans="1:21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N29</f>
        <v>0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/>
      <c r="B21" s="67"/>
      <c r="C21" s="122" t="s">
        <v>42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28"/>
      <c r="B22" s="22" t="s">
        <v>41</v>
      </c>
      <c r="C22" s="93"/>
      <c r="D22" s="94"/>
      <c r="E22" s="95"/>
      <c r="F22" s="93"/>
      <c r="G22" s="23"/>
      <c r="H22" s="95"/>
      <c r="I22" s="96"/>
      <c r="J22" s="97"/>
      <c r="K22" s="98"/>
      <c r="L22" s="99"/>
      <c r="M22" s="100"/>
      <c r="N22" s="24"/>
    </row>
    <row r="23" spans="1:14" ht="21" customHeight="1">
      <c r="A23" s="51" t="s">
        <v>26</v>
      </c>
      <c r="B23" s="49"/>
      <c r="C23" s="25"/>
      <c r="D23" s="27"/>
      <c r="E23" s="101"/>
      <c r="F23" s="101"/>
      <c r="G23" s="25"/>
      <c r="H23" s="101"/>
      <c r="I23" s="103"/>
      <c r="J23" s="104"/>
      <c r="K23" s="105"/>
      <c r="L23" s="77"/>
      <c r="M23" s="78"/>
      <c r="N23" s="26"/>
    </row>
    <row r="24" spans="1:14" ht="21" customHeight="1">
      <c r="A24" s="52"/>
      <c r="B24" s="53"/>
      <c r="C24" s="25"/>
      <c r="D24" s="27"/>
      <c r="E24" s="101"/>
      <c r="F24" s="101"/>
      <c r="G24" s="25"/>
      <c r="H24" s="101"/>
      <c r="I24" s="103"/>
      <c r="J24" s="104"/>
      <c r="K24" s="105"/>
      <c r="L24" s="77"/>
      <c r="M24" s="78"/>
      <c r="N24" s="26"/>
    </row>
    <row r="25" spans="1:14" ht="21" customHeight="1">
      <c r="A25" s="52"/>
      <c r="B25" s="53"/>
      <c r="C25" s="29"/>
      <c r="D25" s="27"/>
      <c r="E25" s="106"/>
      <c r="F25" s="106"/>
      <c r="G25" s="29"/>
      <c r="H25" s="106"/>
      <c r="I25" s="107"/>
      <c r="J25" s="108"/>
      <c r="K25" s="109"/>
      <c r="L25" s="110"/>
      <c r="M25" s="111"/>
      <c r="N25" s="30"/>
    </row>
    <row r="26" spans="1:14" ht="21" customHeight="1">
      <c r="A26" s="28"/>
      <c r="B26" s="22" t="s">
        <v>41</v>
      </c>
      <c r="C26" s="93"/>
      <c r="D26" s="94"/>
      <c r="E26" s="95"/>
      <c r="F26" s="93"/>
      <c r="G26" s="23"/>
      <c r="H26" s="95"/>
      <c r="I26" s="96"/>
      <c r="J26" s="97"/>
      <c r="K26" s="98"/>
      <c r="L26" s="99"/>
      <c r="M26" s="100"/>
      <c r="N26" s="24"/>
    </row>
    <row r="27" spans="1:14" ht="21" customHeight="1">
      <c r="A27" s="51" t="s">
        <v>26</v>
      </c>
      <c r="B27" s="49"/>
      <c r="C27" s="101"/>
      <c r="D27" s="102"/>
      <c r="E27" s="101"/>
      <c r="F27" s="101"/>
      <c r="G27" s="25"/>
      <c r="H27" s="101"/>
      <c r="I27" s="103"/>
      <c r="J27" s="156"/>
      <c r="K27" s="107"/>
      <c r="L27" s="77"/>
      <c r="M27" s="78"/>
      <c r="N27" s="26"/>
    </row>
    <row r="28" spans="1:14" ht="21" customHeight="1" thickBot="1">
      <c r="A28" s="82" t="s">
        <v>37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4"/>
      <c r="N28" s="20">
        <f>-J30</f>
        <v>0</v>
      </c>
    </row>
    <row r="29" spans="1:14" ht="21" customHeight="1" thickTop="1" thickBot="1">
      <c r="A29" s="145" t="s">
        <v>8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  <c r="N29" s="15">
        <f>SUM(N22:N27)</f>
        <v>0</v>
      </c>
    </row>
    <row r="30" spans="1:14" ht="21" customHeight="1">
      <c r="A30" s="163" t="s">
        <v>9</v>
      </c>
      <c r="B30" s="164"/>
      <c r="C30" s="10" t="s">
        <v>12</v>
      </c>
      <c r="D30" s="165">
        <f>N29</f>
        <v>0</v>
      </c>
      <c r="E30" s="166"/>
      <c r="F30" s="10" t="s">
        <v>14</v>
      </c>
      <c r="G30" s="163" t="s">
        <v>38</v>
      </c>
      <c r="H30" s="167"/>
      <c r="I30" s="164"/>
      <c r="J30" s="168">
        <f>ROUNDDOWN(D30/(1+10%)*10%,0)</f>
        <v>0</v>
      </c>
      <c r="K30" s="169"/>
      <c r="L30" s="169"/>
      <c r="M30" s="10" t="s">
        <v>14</v>
      </c>
      <c r="N30" s="13"/>
    </row>
    <row r="31" spans="1:14" ht="21" customHeight="1">
      <c r="A31" s="68" t="s">
        <v>74</v>
      </c>
      <c r="B31" s="68"/>
      <c r="C31" s="142">
        <f>SUMIF(B22:B27,R3,N22:N27)</f>
        <v>0</v>
      </c>
      <c r="D31" s="143"/>
      <c r="E31" s="143"/>
      <c r="F31" s="50" t="s">
        <v>14</v>
      </c>
      <c r="G31" s="68" t="s">
        <v>75</v>
      </c>
      <c r="H31" s="68"/>
      <c r="I31" s="68"/>
      <c r="J31" s="142">
        <f>SUMIF(A22:A27,R3,N22:N27)</f>
        <v>0</v>
      </c>
      <c r="K31" s="143"/>
      <c r="L31" s="143"/>
      <c r="M31" s="12" t="s">
        <v>14</v>
      </c>
      <c r="N31" s="14"/>
    </row>
    <row r="32" spans="1:14" ht="21" customHeight="1">
      <c r="B32" s="133"/>
      <c r="C32" s="133"/>
      <c r="D32" s="2"/>
      <c r="E32" s="2"/>
      <c r="F32" s="2"/>
      <c r="G32" s="2"/>
      <c r="H32" s="2"/>
      <c r="I32" s="2"/>
      <c r="J32" s="2"/>
      <c r="K32" s="133"/>
      <c r="L32" s="133"/>
      <c r="M32" s="133"/>
      <c r="N32" s="14"/>
    </row>
    <row r="33" spans="1:14" ht="19.899999999999999" customHeight="1">
      <c r="B33" s="2"/>
      <c r="C33" s="2"/>
      <c r="D33" s="2"/>
      <c r="E33" s="2"/>
      <c r="F33" s="2"/>
      <c r="G33" s="2"/>
      <c r="H33" s="2"/>
      <c r="I33" s="2"/>
      <c r="J33" s="2"/>
    </row>
    <row r="34" spans="1:14" ht="19.899999999999999" customHeight="1">
      <c r="A34" s="65" t="s">
        <v>5</v>
      </c>
      <c r="B34" s="66"/>
      <c r="C34" s="66"/>
      <c r="D34" s="66"/>
      <c r="E34" s="66"/>
      <c r="F34" s="66"/>
      <c r="G34" s="67"/>
      <c r="K34" s="68" t="s">
        <v>6</v>
      </c>
      <c r="L34" s="68"/>
      <c r="M34" s="68"/>
      <c r="N34" s="68"/>
    </row>
    <row r="35" spans="1:14" ht="19.899999999999999" customHeight="1">
      <c r="A35" s="69" t="s">
        <v>56</v>
      </c>
      <c r="B35" s="70"/>
      <c r="C35" s="70"/>
      <c r="D35" s="70"/>
      <c r="E35" s="70"/>
      <c r="F35" s="70"/>
      <c r="G35" s="71"/>
      <c r="I35" s="4"/>
      <c r="J35" s="4"/>
      <c r="K35" s="21" t="s">
        <v>16</v>
      </c>
      <c r="L35" s="16"/>
      <c r="M35" s="72">
        <f ca="1">M4+31</f>
        <v>45285</v>
      </c>
      <c r="N35" s="73"/>
    </row>
    <row r="36" spans="1:14" ht="19.899999999999999" customHeight="1">
      <c r="A36" s="56" t="s">
        <v>57</v>
      </c>
      <c r="B36" s="57"/>
      <c r="C36" s="57"/>
      <c r="D36" s="57"/>
      <c r="E36" s="57"/>
      <c r="F36" s="57"/>
      <c r="G36" s="58"/>
      <c r="I36" s="4"/>
      <c r="J36" s="4"/>
      <c r="K36" s="74"/>
      <c r="L36" s="75"/>
      <c r="M36" s="75"/>
      <c r="N36" s="76"/>
    </row>
    <row r="37" spans="1:14" ht="19.899999999999999" customHeight="1">
      <c r="A37" s="56" t="s">
        <v>58</v>
      </c>
      <c r="B37" s="57"/>
      <c r="C37" s="57"/>
      <c r="D37" s="57"/>
      <c r="E37" s="57"/>
      <c r="F37" s="57"/>
      <c r="G37" s="58"/>
      <c r="I37" s="4"/>
      <c r="J37" s="4"/>
      <c r="K37" s="59"/>
      <c r="L37" s="60"/>
      <c r="M37" s="60"/>
      <c r="N37" s="61"/>
    </row>
    <row r="38" spans="1:14" ht="19.899999999999999" customHeight="1">
      <c r="A38" s="56" t="s">
        <v>59</v>
      </c>
      <c r="B38" s="57"/>
      <c r="C38" s="57"/>
      <c r="D38" s="57"/>
      <c r="E38" s="57"/>
      <c r="F38" s="57"/>
      <c r="G38" s="58"/>
      <c r="I38" s="4"/>
      <c r="J38" s="4"/>
      <c r="K38" s="59"/>
      <c r="L38" s="60"/>
      <c r="M38" s="60"/>
      <c r="N38" s="61"/>
    </row>
    <row r="39" spans="1:14" ht="19.899999999999999" customHeight="1">
      <c r="A39" s="125"/>
      <c r="B39" s="126"/>
      <c r="C39" s="126"/>
      <c r="D39" s="126"/>
      <c r="E39" s="126"/>
      <c r="F39" s="126"/>
      <c r="G39" s="127"/>
      <c r="I39" s="4"/>
      <c r="J39" s="4"/>
      <c r="K39" s="62"/>
      <c r="L39" s="63"/>
      <c r="M39" s="63"/>
      <c r="N39" s="64"/>
    </row>
    <row r="40" spans="1:14" ht="19.899999999999999" customHeight="1"/>
    <row r="41" spans="1:14" ht="19.899999999999999" customHeight="1"/>
    <row r="42" spans="1:14" ht="19.899999999999999" customHeight="1"/>
    <row r="43" spans="1:14" ht="19.899999999999999" customHeight="1"/>
    <row r="44" spans="1:14" ht="19.899999999999999" customHeight="1"/>
    <row r="45" spans="1:14" ht="19.899999999999999" customHeight="1"/>
    <row r="46" spans="1:14" ht="19.899999999999999" customHeight="1"/>
    <row r="47" spans="1:14" ht="19.899999999999999" customHeight="1"/>
    <row r="48" spans="1:14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</sheetData>
  <mergeCells count="61">
    <mergeCell ref="E23:F23"/>
    <mergeCell ref="H23:I23"/>
    <mergeCell ref="J23:K23"/>
    <mergeCell ref="L23:M23"/>
    <mergeCell ref="A1:N1"/>
    <mergeCell ref="M4:N4"/>
    <mergeCell ref="A18:B18"/>
    <mergeCell ref="C18:H18"/>
    <mergeCell ref="A20:M20"/>
    <mergeCell ref="A21:B21"/>
    <mergeCell ref="C21:D21"/>
    <mergeCell ref="E21:I21"/>
    <mergeCell ref="J21:K21"/>
    <mergeCell ref="L21:M21"/>
    <mergeCell ref="C22:D22"/>
    <mergeCell ref="E22:F22"/>
    <mergeCell ref="H22:I22"/>
    <mergeCell ref="J22:K22"/>
    <mergeCell ref="L22:M22"/>
    <mergeCell ref="E24:F24"/>
    <mergeCell ref="H24:I24"/>
    <mergeCell ref="J24:K24"/>
    <mergeCell ref="L24:M24"/>
    <mergeCell ref="E25:F25"/>
    <mergeCell ref="H25:I25"/>
    <mergeCell ref="J25:K25"/>
    <mergeCell ref="L25:M25"/>
    <mergeCell ref="C27:D27"/>
    <mergeCell ref="E27:F27"/>
    <mergeCell ref="H27:I27"/>
    <mergeCell ref="J27:K27"/>
    <mergeCell ref="L27:M27"/>
    <mergeCell ref="C26:D26"/>
    <mergeCell ref="E26:F26"/>
    <mergeCell ref="H26:I26"/>
    <mergeCell ref="J26:K26"/>
    <mergeCell ref="L26:M26"/>
    <mergeCell ref="A28:M28"/>
    <mergeCell ref="A29:M29"/>
    <mergeCell ref="A30:B30"/>
    <mergeCell ref="D30:E30"/>
    <mergeCell ref="G30:I30"/>
    <mergeCell ref="J30:L30"/>
    <mergeCell ref="A31:B31"/>
    <mergeCell ref="C31:E31"/>
    <mergeCell ref="G31:I31"/>
    <mergeCell ref="J31:L31"/>
    <mergeCell ref="B32:C32"/>
    <mergeCell ref="K32:M32"/>
    <mergeCell ref="A34:G34"/>
    <mergeCell ref="K34:N34"/>
    <mergeCell ref="A35:G35"/>
    <mergeCell ref="M35:N35"/>
    <mergeCell ref="A36:G36"/>
    <mergeCell ref="K36:N36"/>
    <mergeCell ref="A37:G37"/>
    <mergeCell ref="K37:N37"/>
    <mergeCell ref="A38:G38"/>
    <mergeCell ref="K38:N38"/>
    <mergeCell ref="A39:G39"/>
    <mergeCell ref="K39:N39"/>
  </mergeCells>
  <phoneticPr fontId="2"/>
  <dataValidations count="3">
    <dataValidation type="list" allowBlank="1" showInputMessage="1" showErrorMessage="1" sqref="C30" xr:uid="{8A6465E2-E286-46E8-BF3F-2F1AB10D8BC5}">
      <formula1>$S$2:$S$5</formula1>
    </dataValidation>
    <dataValidation type="list" allowBlank="1" showInputMessage="1" showErrorMessage="1" sqref="L26:M26 L22:M22" xr:uid="{C995FC8B-52D6-42D2-A4FB-C3191DBC5749}">
      <formula1>$U$2:$U$4</formula1>
    </dataValidation>
    <dataValidation type="list" allowBlank="1" showInputMessage="1" showErrorMessage="1" sqref="J22:K27" xr:uid="{0498F4A0-9394-451A-B0AE-1EEC97E1D1A1}">
      <formula1>$T$2:$T$7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DDA8A-DF32-4F25-A523-2F816821DE23}">
  <dimension ref="A1:S55"/>
  <sheetViews>
    <sheetView view="pageBreakPreview" topLeftCell="A14" zoomScale="85" zoomScaleNormal="100" zoomScaleSheetLayoutView="85" workbookViewId="0">
      <selection activeCell="J23" sqref="J23:K23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19" ht="34.9" customHeight="1">
      <c r="A1" s="112" t="s">
        <v>81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9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Q2" t="s">
        <v>12</v>
      </c>
      <c r="R2" t="s">
        <v>18</v>
      </c>
      <c r="S2" t="s">
        <v>22</v>
      </c>
    </row>
    <row r="3" spans="1:19" ht="19.899999999999999" customHeight="1">
      <c r="M3" s="1"/>
      <c r="N3" s="3"/>
      <c r="Q3" t="s">
        <v>13</v>
      </c>
      <c r="R3" t="s">
        <v>19</v>
      </c>
      <c r="S3" t="s">
        <v>23</v>
      </c>
    </row>
    <row r="4" spans="1:19" ht="19.899999999999999" customHeight="1">
      <c r="L4" s="1" t="s">
        <v>1</v>
      </c>
      <c r="M4" s="113">
        <f ca="1">TODAY()</f>
        <v>45254</v>
      </c>
      <c r="N4" s="113"/>
      <c r="R4" t="s">
        <v>20</v>
      </c>
      <c r="S4" t="s">
        <v>24</v>
      </c>
    </row>
    <row r="5" spans="1:19" ht="19.899999999999999" customHeight="1">
      <c r="L5" s="1"/>
      <c r="M5" s="1"/>
      <c r="N5" s="1"/>
      <c r="R5" t="s">
        <v>66</v>
      </c>
    </row>
    <row r="6" spans="1:19" ht="25.15" customHeight="1">
      <c r="A6" s="8" t="s">
        <v>15</v>
      </c>
      <c r="B6" s="3"/>
      <c r="C6" s="3"/>
      <c r="D6" s="3"/>
      <c r="E6" s="3"/>
      <c r="R6" t="s">
        <v>67</v>
      </c>
    </row>
    <row r="7" spans="1:19" ht="19.899999999999999" customHeight="1"/>
    <row r="8" spans="1:19" ht="19.899999999999999" customHeight="1">
      <c r="K8" s="9" t="s">
        <v>45</v>
      </c>
      <c r="L8" s="9"/>
      <c r="M8" s="9"/>
    </row>
    <row r="9" spans="1:19" ht="19.899999999999999" customHeight="1">
      <c r="K9" s="11" t="s">
        <v>79</v>
      </c>
      <c r="L9" s="11"/>
      <c r="M9" s="11"/>
    </row>
    <row r="10" spans="1:19" ht="19.899999999999999" customHeight="1">
      <c r="K10" t="s">
        <v>51</v>
      </c>
    </row>
    <row r="11" spans="1:19" ht="19.899999999999999" customHeight="1">
      <c r="K11" t="s">
        <v>48</v>
      </c>
    </row>
    <row r="12" spans="1:19" ht="19.899999999999999" customHeight="1">
      <c r="K12" t="s">
        <v>80</v>
      </c>
    </row>
    <row r="13" spans="1:19" ht="19.899999999999999" customHeight="1">
      <c r="K13" t="s">
        <v>50</v>
      </c>
    </row>
    <row r="14" spans="1:19" ht="19.899999999999999" customHeight="1">
      <c r="L14" s="5"/>
      <c r="M14" s="5"/>
      <c r="N14" s="5"/>
    </row>
    <row r="15" spans="1:19" ht="19.899999999999999" customHeight="1">
      <c r="A15" t="s">
        <v>2</v>
      </c>
    </row>
    <row r="16" spans="1:19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N24</f>
        <v>9600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/>
      <c r="B21" s="67"/>
      <c r="C21" s="122" t="s">
        <v>44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140">
        <v>45209</v>
      </c>
      <c r="B22" s="141"/>
      <c r="C22" s="93" t="s">
        <v>55</v>
      </c>
      <c r="D22" s="94"/>
      <c r="E22" s="95">
        <v>0.54166666666666663</v>
      </c>
      <c r="F22" s="93"/>
      <c r="G22" s="23" t="s">
        <v>34</v>
      </c>
      <c r="H22" s="95">
        <v>0.70833333333333337</v>
      </c>
      <c r="I22" s="96"/>
      <c r="J22" s="97" t="s">
        <v>20</v>
      </c>
      <c r="K22" s="98"/>
      <c r="L22" s="99" t="s">
        <v>21</v>
      </c>
      <c r="M22" s="100"/>
      <c r="N22" s="24"/>
    </row>
    <row r="23" spans="1:14" ht="21" customHeight="1" thickBot="1">
      <c r="A23" s="134" t="s">
        <v>26</v>
      </c>
      <c r="B23" s="135"/>
      <c r="C23" s="25" t="s">
        <v>31</v>
      </c>
      <c r="D23" s="27" t="s">
        <v>29</v>
      </c>
      <c r="E23" s="101" t="s">
        <v>32</v>
      </c>
      <c r="F23" s="101"/>
      <c r="G23" s="25" t="s">
        <v>35</v>
      </c>
      <c r="H23" s="101" t="s">
        <v>33</v>
      </c>
      <c r="I23" s="103"/>
      <c r="J23" s="136"/>
      <c r="K23" s="137"/>
      <c r="L23" s="138"/>
      <c r="M23" s="139"/>
      <c r="N23" s="26">
        <v>9600</v>
      </c>
    </row>
    <row r="24" spans="1:14" ht="21" customHeight="1" thickTop="1" thickBot="1">
      <c r="A24" s="85" t="s">
        <v>8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15">
        <f>SUM(N22:N23)</f>
        <v>9600</v>
      </c>
    </row>
    <row r="25" spans="1:14" ht="21" customHeight="1">
      <c r="B25" s="133"/>
      <c r="C25" s="133"/>
      <c r="D25" s="2"/>
      <c r="E25" s="2"/>
      <c r="F25" s="2"/>
      <c r="G25" s="2"/>
      <c r="H25" s="2"/>
      <c r="I25" s="2"/>
      <c r="J25" s="2"/>
      <c r="K25" s="133"/>
      <c r="L25" s="133"/>
      <c r="M25" s="133"/>
      <c r="N25" s="14"/>
    </row>
    <row r="26" spans="1:14" ht="19.899999999999999" customHeight="1">
      <c r="B26" s="2"/>
      <c r="C26" s="2"/>
      <c r="D26" s="2"/>
      <c r="E26" s="2"/>
      <c r="F26" s="2"/>
      <c r="G26" s="2"/>
      <c r="H26" s="2"/>
      <c r="I26" s="2"/>
      <c r="J26" s="2"/>
    </row>
    <row r="27" spans="1:14" ht="19.899999999999999" customHeight="1">
      <c r="A27" s="65" t="s">
        <v>5</v>
      </c>
      <c r="B27" s="66"/>
      <c r="C27" s="66"/>
      <c r="D27" s="66"/>
      <c r="E27" s="66"/>
      <c r="F27" s="66"/>
      <c r="G27" s="67"/>
      <c r="K27" s="68" t="s">
        <v>6</v>
      </c>
      <c r="L27" s="68"/>
      <c r="M27" s="68"/>
      <c r="N27" s="68"/>
    </row>
    <row r="28" spans="1:14" ht="19.899999999999999" customHeight="1">
      <c r="A28" s="69" t="s">
        <v>56</v>
      </c>
      <c r="B28" s="70"/>
      <c r="C28" s="70"/>
      <c r="D28" s="70"/>
      <c r="E28" s="70"/>
      <c r="F28" s="70"/>
      <c r="G28" s="71"/>
      <c r="I28" s="4"/>
      <c r="J28" s="4"/>
      <c r="K28" s="21" t="s">
        <v>16</v>
      </c>
      <c r="L28" s="16"/>
      <c r="M28" s="72">
        <f ca="1">M4+31</f>
        <v>45285</v>
      </c>
      <c r="N28" s="73"/>
    </row>
    <row r="29" spans="1:14" ht="19.899999999999999" customHeight="1">
      <c r="A29" s="56" t="s">
        <v>57</v>
      </c>
      <c r="B29" s="57"/>
      <c r="C29" s="57"/>
      <c r="D29" s="57"/>
      <c r="E29" s="57"/>
      <c r="F29" s="57"/>
      <c r="G29" s="58"/>
      <c r="I29" s="4"/>
      <c r="J29" s="4"/>
      <c r="K29" s="74"/>
      <c r="L29" s="75"/>
      <c r="M29" s="75"/>
      <c r="N29" s="76"/>
    </row>
    <row r="30" spans="1:14" ht="19.899999999999999" customHeight="1">
      <c r="A30" s="56" t="s">
        <v>58</v>
      </c>
      <c r="B30" s="57"/>
      <c r="C30" s="57"/>
      <c r="D30" s="57"/>
      <c r="E30" s="57"/>
      <c r="F30" s="57"/>
      <c r="G30" s="58"/>
      <c r="I30" s="4"/>
      <c r="J30" s="4"/>
      <c r="K30" s="59"/>
      <c r="L30" s="60"/>
      <c r="M30" s="60"/>
      <c r="N30" s="61"/>
    </row>
    <row r="31" spans="1:14" ht="19.899999999999999" customHeight="1">
      <c r="A31" s="56" t="s">
        <v>59</v>
      </c>
      <c r="B31" s="57"/>
      <c r="C31" s="57"/>
      <c r="D31" s="57"/>
      <c r="E31" s="57"/>
      <c r="F31" s="57"/>
      <c r="G31" s="58"/>
      <c r="I31" s="4"/>
      <c r="J31" s="4"/>
      <c r="K31" s="59"/>
      <c r="L31" s="60"/>
      <c r="M31" s="60"/>
      <c r="N31" s="61"/>
    </row>
    <row r="32" spans="1:14" ht="19.899999999999999" customHeight="1">
      <c r="A32" s="125"/>
      <c r="B32" s="126"/>
      <c r="C32" s="126"/>
      <c r="D32" s="126"/>
      <c r="E32" s="126"/>
      <c r="F32" s="126"/>
      <c r="G32" s="127"/>
      <c r="I32" s="4"/>
      <c r="J32" s="4"/>
      <c r="K32" s="62"/>
      <c r="L32" s="63"/>
      <c r="M32" s="63"/>
      <c r="N32" s="64"/>
    </row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</sheetData>
  <mergeCells count="36">
    <mergeCell ref="A21:B21"/>
    <mergeCell ref="C21:D21"/>
    <mergeCell ref="E21:I21"/>
    <mergeCell ref="J21:K21"/>
    <mergeCell ref="L21:M21"/>
    <mergeCell ref="A1:N1"/>
    <mergeCell ref="M4:N4"/>
    <mergeCell ref="A18:B18"/>
    <mergeCell ref="C18:H18"/>
    <mergeCell ref="A20:M20"/>
    <mergeCell ref="A24:M24"/>
    <mergeCell ref="A22:B22"/>
    <mergeCell ref="C22:D22"/>
    <mergeCell ref="E22:F22"/>
    <mergeCell ref="H22:I22"/>
    <mergeCell ref="J22:K22"/>
    <mergeCell ref="L22:M22"/>
    <mergeCell ref="A23:B23"/>
    <mergeCell ref="E23:F23"/>
    <mergeCell ref="H23:I23"/>
    <mergeCell ref="J23:K23"/>
    <mergeCell ref="L23:M23"/>
    <mergeCell ref="B25:C25"/>
    <mergeCell ref="K25:M25"/>
    <mergeCell ref="A27:G27"/>
    <mergeCell ref="K27:N27"/>
    <mergeCell ref="A28:G28"/>
    <mergeCell ref="M28:N28"/>
    <mergeCell ref="A32:G32"/>
    <mergeCell ref="K32:N32"/>
    <mergeCell ref="A29:G29"/>
    <mergeCell ref="K29:N29"/>
    <mergeCell ref="A30:G30"/>
    <mergeCell ref="K30:N30"/>
    <mergeCell ref="A31:G31"/>
    <mergeCell ref="K31:N31"/>
  </mergeCells>
  <phoneticPr fontId="2"/>
  <dataValidations count="2">
    <dataValidation type="list" allowBlank="1" showInputMessage="1" showErrorMessage="1" sqref="L22:M23" xr:uid="{CCA947DD-1E20-45AE-8D35-0AB53A88077F}">
      <formula1>$S$2:$S$4</formula1>
    </dataValidation>
    <dataValidation type="list" allowBlank="1" showInputMessage="1" showErrorMessage="1" sqref="J22:K23" xr:uid="{AC7515ED-C52B-4791-8985-FE52692D44F6}">
      <formula1>$R$2:$R$7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1673D-A819-4930-B703-EE5351094C2D}">
  <dimension ref="A1:S55"/>
  <sheetViews>
    <sheetView view="pageBreakPreview" zoomScale="70" zoomScaleNormal="100" zoomScaleSheetLayoutView="70" workbookViewId="0">
      <selection activeCell="M4" sqref="M4:N4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19" ht="34.9" customHeight="1">
      <c r="A1" s="112" t="s">
        <v>64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9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Q2" t="s">
        <v>12</v>
      </c>
      <c r="R2" t="s">
        <v>18</v>
      </c>
      <c r="S2" t="s">
        <v>22</v>
      </c>
    </row>
    <row r="3" spans="1:19" ht="19.899999999999999" customHeight="1">
      <c r="M3" s="1"/>
      <c r="N3" s="3"/>
      <c r="Q3" t="s">
        <v>13</v>
      </c>
      <c r="R3" t="s">
        <v>19</v>
      </c>
      <c r="S3" t="s">
        <v>23</v>
      </c>
    </row>
    <row r="4" spans="1:19" ht="19.899999999999999" customHeight="1">
      <c r="L4" s="1" t="s">
        <v>1</v>
      </c>
      <c r="M4" s="113">
        <f ca="1">TODAY()</f>
        <v>45254</v>
      </c>
      <c r="N4" s="113"/>
      <c r="R4" t="s">
        <v>20</v>
      </c>
      <c r="S4" t="s">
        <v>24</v>
      </c>
    </row>
    <row r="5" spans="1:19" ht="19.899999999999999" customHeight="1">
      <c r="L5" s="1"/>
      <c r="M5" s="1"/>
      <c r="N5" s="1"/>
      <c r="R5" t="s">
        <v>66</v>
      </c>
    </row>
    <row r="6" spans="1:19" ht="25.15" customHeight="1">
      <c r="A6" s="8" t="s">
        <v>15</v>
      </c>
      <c r="B6" s="3"/>
      <c r="C6" s="3"/>
      <c r="D6" s="3"/>
      <c r="E6" s="3"/>
      <c r="R6" t="s">
        <v>67</v>
      </c>
    </row>
    <row r="7" spans="1:19" ht="19.899999999999999" customHeight="1"/>
    <row r="8" spans="1:19" ht="19.899999999999999" customHeight="1">
      <c r="K8" s="9" t="s">
        <v>45</v>
      </c>
      <c r="L8" s="9"/>
      <c r="M8" s="9"/>
    </row>
    <row r="9" spans="1:19" ht="19.899999999999999" customHeight="1">
      <c r="K9" s="11" t="s">
        <v>79</v>
      </c>
      <c r="L9" s="11"/>
      <c r="M9" s="11"/>
    </row>
    <row r="10" spans="1:19" ht="19.899999999999999" customHeight="1">
      <c r="K10" t="s">
        <v>51</v>
      </c>
    </row>
    <row r="11" spans="1:19" ht="19.899999999999999" customHeight="1">
      <c r="K11" t="s">
        <v>48</v>
      </c>
    </row>
    <row r="12" spans="1:19" ht="19.899999999999999" customHeight="1">
      <c r="K12" t="s">
        <v>80</v>
      </c>
    </row>
    <row r="13" spans="1:19" ht="19.899999999999999" customHeight="1">
      <c r="K13" t="s">
        <v>50</v>
      </c>
    </row>
    <row r="14" spans="1:19" ht="19.899999999999999" customHeight="1">
      <c r="L14" s="5"/>
      <c r="M14" s="5"/>
      <c r="N14" s="5"/>
    </row>
    <row r="15" spans="1:19" ht="19.899999999999999" customHeight="1">
      <c r="A15" t="s">
        <v>2</v>
      </c>
    </row>
    <row r="16" spans="1:19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N24</f>
        <v>0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/>
      <c r="B21" s="67"/>
      <c r="C21" s="122" t="s">
        <v>44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140"/>
      <c r="B22" s="141"/>
      <c r="C22" s="93"/>
      <c r="D22" s="94"/>
      <c r="E22" s="95"/>
      <c r="F22" s="93"/>
      <c r="G22" s="23"/>
      <c r="H22" s="95"/>
      <c r="I22" s="96"/>
      <c r="J22" s="97"/>
      <c r="K22" s="98"/>
      <c r="L22" s="99"/>
      <c r="M22" s="100"/>
      <c r="N22" s="24"/>
    </row>
    <row r="23" spans="1:14" ht="21" customHeight="1" thickBot="1">
      <c r="A23" s="134" t="s">
        <v>26</v>
      </c>
      <c r="B23" s="135"/>
      <c r="C23" s="25"/>
      <c r="D23" s="27"/>
      <c r="E23" s="101"/>
      <c r="F23" s="101"/>
      <c r="G23" s="25"/>
      <c r="H23" s="101"/>
      <c r="I23" s="103"/>
      <c r="J23" s="136"/>
      <c r="K23" s="137"/>
      <c r="L23" s="138"/>
      <c r="M23" s="139"/>
      <c r="N23" s="26"/>
    </row>
    <row r="24" spans="1:14" ht="21" customHeight="1" thickTop="1" thickBot="1">
      <c r="A24" s="85" t="s">
        <v>8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15">
        <f>SUM(N22:N23)</f>
        <v>0</v>
      </c>
    </row>
    <row r="25" spans="1:14" ht="21" customHeight="1">
      <c r="B25" s="133"/>
      <c r="C25" s="133"/>
      <c r="D25" s="2"/>
      <c r="E25" s="2"/>
      <c r="F25" s="2"/>
      <c r="G25" s="2"/>
      <c r="H25" s="2"/>
      <c r="I25" s="2"/>
      <c r="J25" s="2"/>
      <c r="K25" s="133"/>
      <c r="L25" s="133"/>
      <c r="M25" s="133"/>
      <c r="N25" s="14"/>
    </row>
    <row r="26" spans="1:14" ht="19.899999999999999" customHeight="1">
      <c r="B26" s="2"/>
      <c r="C26" s="2"/>
      <c r="D26" s="2"/>
      <c r="E26" s="2"/>
      <c r="F26" s="2"/>
      <c r="G26" s="2"/>
      <c r="H26" s="2"/>
      <c r="I26" s="2"/>
      <c r="J26" s="2"/>
    </row>
    <row r="27" spans="1:14" ht="19.899999999999999" customHeight="1">
      <c r="A27" s="65" t="s">
        <v>5</v>
      </c>
      <c r="B27" s="66"/>
      <c r="C27" s="66"/>
      <c r="D27" s="66"/>
      <c r="E27" s="66"/>
      <c r="F27" s="66"/>
      <c r="G27" s="67"/>
      <c r="K27" s="68" t="s">
        <v>6</v>
      </c>
      <c r="L27" s="68"/>
      <c r="M27" s="68"/>
      <c r="N27" s="68"/>
    </row>
    <row r="28" spans="1:14" ht="19.899999999999999" customHeight="1">
      <c r="A28" s="69" t="s">
        <v>56</v>
      </c>
      <c r="B28" s="70"/>
      <c r="C28" s="70"/>
      <c r="D28" s="70"/>
      <c r="E28" s="70"/>
      <c r="F28" s="70"/>
      <c r="G28" s="71"/>
      <c r="I28" s="4"/>
      <c r="J28" s="4"/>
      <c r="K28" s="21" t="s">
        <v>16</v>
      </c>
      <c r="L28" s="16"/>
      <c r="M28" s="72">
        <f ca="1">M4+31</f>
        <v>45285</v>
      </c>
      <c r="N28" s="73"/>
    </row>
    <row r="29" spans="1:14" ht="19.899999999999999" customHeight="1">
      <c r="A29" s="56" t="s">
        <v>57</v>
      </c>
      <c r="B29" s="57"/>
      <c r="C29" s="57"/>
      <c r="D29" s="57"/>
      <c r="E29" s="57"/>
      <c r="F29" s="57"/>
      <c r="G29" s="58"/>
      <c r="I29" s="4"/>
      <c r="J29" s="4"/>
      <c r="K29" s="74"/>
      <c r="L29" s="75"/>
      <c r="M29" s="75"/>
      <c r="N29" s="76"/>
    </row>
    <row r="30" spans="1:14" ht="19.899999999999999" customHeight="1">
      <c r="A30" s="56" t="s">
        <v>58</v>
      </c>
      <c r="B30" s="57"/>
      <c r="C30" s="57"/>
      <c r="D30" s="57"/>
      <c r="E30" s="57"/>
      <c r="F30" s="57"/>
      <c r="G30" s="58"/>
      <c r="I30" s="4"/>
      <c r="J30" s="4"/>
      <c r="K30" s="59"/>
      <c r="L30" s="60"/>
      <c r="M30" s="60"/>
      <c r="N30" s="61"/>
    </row>
    <row r="31" spans="1:14" ht="19.899999999999999" customHeight="1">
      <c r="A31" s="56" t="s">
        <v>59</v>
      </c>
      <c r="B31" s="57"/>
      <c r="C31" s="57"/>
      <c r="D31" s="57"/>
      <c r="E31" s="57"/>
      <c r="F31" s="57"/>
      <c r="G31" s="58"/>
      <c r="I31" s="4"/>
      <c r="J31" s="4"/>
      <c r="K31" s="59"/>
      <c r="L31" s="60"/>
      <c r="M31" s="60"/>
      <c r="N31" s="61"/>
    </row>
    <row r="32" spans="1:14" ht="19.899999999999999" customHeight="1">
      <c r="A32" s="125"/>
      <c r="B32" s="126"/>
      <c r="C32" s="126"/>
      <c r="D32" s="126"/>
      <c r="E32" s="126"/>
      <c r="F32" s="126"/>
      <c r="G32" s="127"/>
      <c r="I32" s="4"/>
      <c r="J32" s="4"/>
      <c r="K32" s="62"/>
      <c r="L32" s="63"/>
      <c r="M32" s="63"/>
      <c r="N32" s="64"/>
    </row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</sheetData>
  <mergeCells count="36">
    <mergeCell ref="A21:B21"/>
    <mergeCell ref="C21:D21"/>
    <mergeCell ref="E21:I21"/>
    <mergeCell ref="J21:K21"/>
    <mergeCell ref="L21:M21"/>
    <mergeCell ref="A1:N1"/>
    <mergeCell ref="M4:N4"/>
    <mergeCell ref="A18:B18"/>
    <mergeCell ref="C18:H18"/>
    <mergeCell ref="A20:M20"/>
    <mergeCell ref="A24:M24"/>
    <mergeCell ref="A22:B22"/>
    <mergeCell ref="C22:D22"/>
    <mergeCell ref="E22:F22"/>
    <mergeCell ref="H22:I22"/>
    <mergeCell ref="J22:K22"/>
    <mergeCell ref="L22:M22"/>
    <mergeCell ref="A23:B23"/>
    <mergeCell ref="E23:F23"/>
    <mergeCell ref="H23:I23"/>
    <mergeCell ref="J23:K23"/>
    <mergeCell ref="L23:M23"/>
    <mergeCell ref="B25:C25"/>
    <mergeCell ref="K25:M25"/>
    <mergeCell ref="A27:G27"/>
    <mergeCell ref="K27:N27"/>
    <mergeCell ref="A28:G28"/>
    <mergeCell ref="M28:N28"/>
    <mergeCell ref="A32:G32"/>
    <mergeCell ref="K32:N32"/>
    <mergeCell ref="A29:G29"/>
    <mergeCell ref="K29:N29"/>
    <mergeCell ref="A30:G30"/>
    <mergeCell ref="K30:N30"/>
    <mergeCell ref="A31:G31"/>
    <mergeCell ref="K31:N31"/>
  </mergeCells>
  <phoneticPr fontId="2"/>
  <dataValidations count="2">
    <dataValidation type="list" allowBlank="1" showInputMessage="1" showErrorMessage="1" sqref="L22:M23" xr:uid="{2D7DA9EF-03F9-4787-9CA2-DDC1EB8B6DEC}">
      <formula1>$S$2:$S$4</formula1>
    </dataValidation>
    <dataValidation type="list" allowBlank="1" showInputMessage="1" showErrorMessage="1" sqref="J22:K23" xr:uid="{536798C4-435E-42E6-B287-E8604EEE36B4}">
      <formula1>$R$2:$R$7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E17F-0D3A-4AD7-AD0C-33E49FDE24E6}">
  <dimension ref="A1"/>
  <sheetViews>
    <sheetView workbookViewId="0">
      <selection activeCell="D16" sqref="D16"/>
    </sheetView>
  </sheetViews>
  <sheetFormatPr defaultRowHeight="13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42EA-D581-40F4-B8B4-BCF0F3F3D9A6}">
  <dimension ref="A1:U61"/>
  <sheetViews>
    <sheetView view="pageBreakPreview" zoomScale="70" zoomScaleNormal="100" zoomScaleSheetLayoutView="70" workbookViewId="0">
      <selection activeCell="C32" sqref="C32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21" ht="34.9" customHeight="1">
      <c r="A1" s="112" t="s">
        <v>70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1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R2" t="s">
        <v>41</v>
      </c>
      <c r="S2" t="s">
        <v>12</v>
      </c>
      <c r="T2" t="s">
        <v>18</v>
      </c>
      <c r="U2" t="s">
        <v>22</v>
      </c>
    </row>
    <row r="3" spans="1:21" ht="19.899999999999999" customHeight="1">
      <c r="M3" s="1" t="s">
        <v>0</v>
      </c>
      <c r="N3" s="3" t="s">
        <v>40</v>
      </c>
      <c r="R3" t="s">
        <v>77</v>
      </c>
      <c r="S3" t="s">
        <v>13</v>
      </c>
      <c r="T3" t="s">
        <v>19</v>
      </c>
      <c r="U3" t="s">
        <v>23</v>
      </c>
    </row>
    <row r="4" spans="1:21" ht="19.899999999999999" customHeight="1">
      <c r="L4" s="1" t="s">
        <v>1</v>
      </c>
      <c r="M4" s="113">
        <f ca="1">TODAY()</f>
        <v>45254</v>
      </c>
      <c r="N4" s="113"/>
      <c r="T4" t="s">
        <v>20</v>
      </c>
      <c r="U4" t="s">
        <v>24</v>
      </c>
    </row>
    <row r="5" spans="1:21" ht="19.899999999999999" customHeight="1">
      <c r="L5" s="1"/>
      <c r="M5" s="1"/>
      <c r="N5" s="1"/>
      <c r="T5" t="s">
        <v>66</v>
      </c>
    </row>
    <row r="6" spans="1:21" ht="25.15" customHeight="1">
      <c r="A6" s="8" t="s">
        <v>15</v>
      </c>
      <c r="B6" s="3"/>
      <c r="C6" s="3"/>
      <c r="D6" s="3"/>
      <c r="E6" s="3"/>
      <c r="T6" t="s">
        <v>67</v>
      </c>
    </row>
    <row r="7" spans="1:21" ht="19.899999999999999" customHeight="1"/>
    <row r="8" spans="1:21" ht="19.899999999999999" customHeight="1">
      <c r="K8" s="9" t="s">
        <v>45</v>
      </c>
      <c r="L8" s="9"/>
      <c r="M8" s="9"/>
    </row>
    <row r="9" spans="1:21" ht="19.899999999999999" customHeight="1">
      <c r="K9" s="11"/>
      <c r="L9" s="9"/>
      <c r="M9" s="9"/>
    </row>
    <row r="10" spans="1:21" ht="19.899999999999999" customHeight="1">
      <c r="K10" t="s">
        <v>51</v>
      </c>
    </row>
    <row r="11" spans="1:21" ht="19.899999999999999" customHeight="1">
      <c r="K11" t="s">
        <v>48</v>
      </c>
    </row>
    <row r="12" spans="1:21" ht="19.899999999999999" customHeight="1">
      <c r="K12" t="s">
        <v>49</v>
      </c>
    </row>
    <row r="13" spans="1:21" ht="19.899999999999999" customHeight="1">
      <c r="K13" t="s">
        <v>50</v>
      </c>
    </row>
    <row r="14" spans="1:21" ht="19.899999999999999" customHeight="1">
      <c r="L14" s="5"/>
      <c r="M14" s="5"/>
      <c r="N14" s="5"/>
    </row>
    <row r="15" spans="1:21" ht="19.899999999999999" customHeight="1">
      <c r="A15" t="s">
        <v>2</v>
      </c>
    </row>
    <row r="16" spans="1:21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N30</f>
        <v>36382.907999999996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/>
      <c r="B21" s="67"/>
      <c r="C21" s="122" t="s">
        <v>42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28">
        <v>45209</v>
      </c>
      <c r="B22" s="22" t="s">
        <v>41</v>
      </c>
      <c r="C22" s="93" t="s">
        <v>55</v>
      </c>
      <c r="D22" s="94"/>
      <c r="E22" s="95">
        <v>0.54166666666666663</v>
      </c>
      <c r="F22" s="93"/>
      <c r="G22" s="23" t="s">
        <v>34</v>
      </c>
      <c r="H22" s="95">
        <v>0.70833333333333337</v>
      </c>
      <c r="I22" s="96"/>
      <c r="J22" s="97" t="s">
        <v>20</v>
      </c>
      <c r="K22" s="98"/>
      <c r="L22" s="99" t="s">
        <v>21</v>
      </c>
      <c r="M22" s="100"/>
      <c r="N22" s="24">
        <v>10000</v>
      </c>
    </row>
    <row r="23" spans="1:14" ht="21" customHeight="1">
      <c r="A23" s="51" t="s">
        <v>26</v>
      </c>
      <c r="B23" s="49"/>
      <c r="C23" s="25" t="s">
        <v>30</v>
      </c>
      <c r="D23" s="27" t="s">
        <v>29</v>
      </c>
      <c r="E23" s="101" t="s">
        <v>27</v>
      </c>
      <c r="F23" s="101"/>
      <c r="G23" s="25" t="s">
        <v>35</v>
      </c>
      <c r="H23" s="101" t="s">
        <v>28</v>
      </c>
      <c r="I23" s="103"/>
      <c r="J23" s="104"/>
      <c r="K23" s="105"/>
      <c r="L23" s="77"/>
      <c r="M23" s="78"/>
      <c r="N23" s="26">
        <v>420</v>
      </c>
    </row>
    <row r="24" spans="1:14" ht="21" customHeight="1">
      <c r="A24" s="51" t="s">
        <v>26</v>
      </c>
      <c r="B24" s="177"/>
      <c r="C24" s="25" t="s">
        <v>31</v>
      </c>
      <c r="D24" s="27" t="s">
        <v>29</v>
      </c>
      <c r="E24" s="101" t="s">
        <v>32</v>
      </c>
      <c r="F24" s="101"/>
      <c r="G24" s="25" t="s">
        <v>35</v>
      </c>
      <c r="H24" s="101" t="s">
        <v>33</v>
      </c>
      <c r="I24" s="103"/>
      <c r="J24" s="104"/>
      <c r="K24" s="105"/>
      <c r="L24" s="77"/>
      <c r="M24" s="78"/>
      <c r="N24" s="26">
        <v>9600</v>
      </c>
    </row>
    <row r="25" spans="1:14" ht="21" customHeight="1">
      <c r="A25" s="176"/>
      <c r="B25" s="177"/>
      <c r="C25" s="29"/>
      <c r="D25" s="27"/>
      <c r="E25" s="106"/>
      <c r="F25" s="106"/>
      <c r="G25" s="29"/>
      <c r="H25" s="106"/>
      <c r="I25" s="107"/>
      <c r="J25" s="108"/>
      <c r="K25" s="109"/>
      <c r="L25" s="110"/>
      <c r="M25" s="111"/>
      <c r="N25" s="30"/>
    </row>
    <row r="26" spans="1:14" ht="21" customHeight="1">
      <c r="A26" s="28">
        <v>45225</v>
      </c>
      <c r="B26" s="22" t="s">
        <v>41</v>
      </c>
      <c r="C26" s="93" t="s">
        <v>54</v>
      </c>
      <c r="D26" s="94"/>
      <c r="E26" s="95">
        <v>0.375</v>
      </c>
      <c r="F26" s="93"/>
      <c r="G26" s="23" t="s">
        <v>34</v>
      </c>
      <c r="H26" s="95">
        <v>0.70833333333333337</v>
      </c>
      <c r="I26" s="96"/>
      <c r="J26" s="97" t="s">
        <v>18</v>
      </c>
      <c r="K26" s="98"/>
      <c r="L26" s="99" t="s">
        <v>22</v>
      </c>
      <c r="M26" s="100"/>
      <c r="N26" s="24">
        <v>20000</v>
      </c>
    </row>
    <row r="27" spans="1:14" ht="21" customHeight="1">
      <c r="A27" s="51" t="s">
        <v>26</v>
      </c>
      <c r="B27" s="49"/>
      <c r="C27" s="101" t="s">
        <v>30</v>
      </c>
      <c r="D27" s="102"/>
      <c r="E27" s="101" t="s">
        <v>53</v>
      </c>
      <c r="F27" s="101"/>
      <c r="G27" s="25" t="s">
        <v>35</v>
      </c>
      <c r="H27" s="101" t="s">
        <v>36</v>
      </c>
      <c r="I27" s="103"/>
      <c r="J27" s="156"/>
      <c r="K27" s="107"/>
      <c r="L27" s="77"/>
      <c r="M27" s="78"/>
      <c r="N27" s="26">
        <v>500</v>
      </c>
    </row>
    <row r="28" spans="1:14" ht="21" customHeight="1">
      <c r="A28" s="79" t="s">
        <v>71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1"/>
      <c r="N28" s="45">
        <f>SUM(N22:N27)</f>
        <v>40520</v>
      </c>
    </row>
    <row r="29" spans="1:14" ht="21" customHeight="1" thickBot="1">
      <c r="A29" s="82" t="s">
        <v>47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4"/>
      <c r="N29" s="46">
        <f>N28*10.21%</f>
        <v>4137.0920000000006</v>
      </c>
    </row>
    <row r="30" spans="1:14" ht="21" customHeight="1" thickTop="1" thickBot="1">
      <c r="A30" s="85" t="s">
        <v>8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15">
        <f>N28-N29</f>
        <v>36382.907999999996</v>
      </c>
    </row>
    <row r="31" spans="1:14" ht="21" customHeight="1" thickBot="1">
      <c r="A31" s="88" t="s">
        <v>74</v>
      </c>
      <c r="B31" s="89"/>
      <c r="C31" s="90">
        <f>SUMIF(B22:B27,R2,N22:N27)</f>
        <v>30000</v>
      </c>
      <c r="D31" s="91"/>
      <c r="E31" s="47" t="s">
        <v>14</v>
      </c>
      <c r="F31" s="89" t="s">
        <v>75</v>
      </c>
      <c r="G31" s="89"/>
      <c r="H31" s="89"/>
      <c r="I31" s="90">
        <f>SUMIF(A22:A27,R3,N22:N27)</f>
        <v>10520</v>
      </c>
      <c r="J31" s="92"/>
      <c r="K31" s="91"/>
      <c r="L31" s="48" t="s">
        <v>14</v>
      </c>
      <c r="M31" s="2"/>
      <c r="N31" s="14"/>
    </row>
    <row r="32" spans="1:14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4"/>
    </row>
    <row r="33" spans="1:14" ht="19.899999999999999" customHeight="1">
      <c r="B33" s="2"/>
      <c r="C33" s="2"/>
      <c r="D33" s="2"/>
      <c r="E33" s="2"/>
      <c r="F33" s="2"/>
      <c r="G33" s="2"/>
      <c r="H33" s="2"/>
      <c r="I33" s="2"/>
      <c r="J33" s="2"/>
    </row>
    <row r="34" spans="1:14" ht="19.899999999999999" customHeight="1">
      <c r="A34" s="65" t="s">
        <v>5</v>
      </c>
      <c r="B34" s="66"/>
      <c r="C34" s="66"/>
      <c r="D34" s="66"/>
      <c r="E34" s="66"/>
      <c r="F34" s="66"/>
      <c r="G34" s="67"/>
      <c r="K34" s="68" t="s">
        <v>6</v>
      </c>
      <c r="L34" s="68"/>
      <c r="M34" s="68"/>
      <c r="N34" s="68"/>
    </row>
    <row r="35" spans="1:14" ht="19.899999999999999" customHeight="1">
      <c r="A35" s="69" t="s">
        <v>56</v>
      </c>
      <c r="B35" s="70"/>
      <c r="C35" s="70"/>
      <c r="D35" s="70"/>
      <c r="E35" s="70"/>
      <c r="F35" s="70"/>
      <c r="G35" s="71"/>
      <c r="I35" s="4"/>
      <c r="J35" s="4"/>
      <c r="K35" s="21" t="s">
        <v>16</v>
      </c>
      <c r="L35" s="16"/>
      <c r="M35" s="72">
        <f ca="1">M4+31</f>
        <v>45285</v>
      </c>
      <c r="N35" s="73"/>
    </row>
    <row r="36" spans="1:14" ht="19.899999999999999" customHeight="1">
      <c r="A36" s="56" t="s">
        <v>57</v>
      </c>
      <c r="B36" s="57"/>
      <c r="C36" s="57"/>
      <c r="D36" s="57"/>
      <c r="E36" s="57"/>
      <c r="F36" s="57"/>
      <c r="G36" s="58"/>
      <c r="I36" s="4"/>
      <c r="J36" s="4"/>
      <c r="K36" s="74"/>
      <c r="L36" s="75"/>
      <c r="M36" s="75"/>
      <c r="N36" s="76"/>
    </row>
    <row r="37" spans="1:14" ht="19.899999999999999" customHeight="1">
      <c r="A37" s="56" t="s">
        <v>58</v>
      </c>
      <c r="B37" s="57"/>
      <c r="C37" s="57"/>
      <c r="D37" s="57"/>
      <c r="E37" s="57"/>
      <c r="F37" s="57"/>
      <c r="G37" s="58"/>
      <c r="I37" s="4"/>
      <c r="J37" s="4"/>
      <c r="K37" s="59"/>
      <c r="L37" s="60"/>
      <c r="M37" s="60"/>
      <c r="N37" s="61"/>
    </row>
    <row r="38" spans="1:14" ht="19.899999999999999" customHeight="1">
      <c r="A38" s="56" t="s">
        <v>59</v>
      </c>
      <c r="B38" s="57"/>
      <c r="C38" s="57"/>
      <c r="D38" s="57"/>
      <c r="E38" s="57"/>
      <c r="F38" s="57"/>
      <c r="G38" s="58"/>
      <c r="I38" s="4"/>
      <c r="J38" s="4"/>
      <c r="K38" s="62"/>
      <c r="L38" s="63"/>
      <c r="M38" s="63"/>
      <c r="N38" s="64"/>
    </row>
    <row r="39" spans="1:14" ht="19.899999999999999" customHeight="1"/>
    <row r="40" spans="1:14" ht="19.899999999999999" customHeight="1"/>
    <row r="41" spans="1:14" ht="19.899999999999999" customHeight="1"/>
    <row r="42" spans="1:14" ht="19.899999999999999" customHeight="1"/>
    <row r="43" spans="1:14" ht="19.899999999999999" customHeight="1"/>
    <row r="44" spans="1:14" ht="19.899999999999999" customHeight="1"/>
    <row r="45" spans="1:14" ht="19.899999999999999" customHeight="1"/>
    <row r="46" spans="1:14" ht="19.899999999999999" customHeight="1"/>
    <row r="47" spans="1:14" ht="19.899999999999999" customHeight="1"/>
    <row r="48" spans="1:14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</sheetData>
  <mergeCells count="54">
    <mergeCell ref="A21:B21"/>
    <mergeCell ref="C21:D21"/>
    <mergeCell ref="E21:I21"/>
    <mergeCell ref="J21:K21"/>
    <mergeCell ref="L21:M21"/>
    <mergeCell ref="A1:N1"/>
    <mergeCell ref="M4:N4"/>
    <mergeCell ref="A18:B18"/>
    <mergeCell ref="C18:H18"/>
    <mergeCell ref="A20:M20"/>
    <mergeCell ref="E23:F23"/>
    <mergeCell ref="H23:I23"/>
    <mergeCell ref="J23:K23"/>
    <mergeCell ref="L23:M23"/>
    <mergeCell ref="C22:D22"/>
    <mergeCell ref="E22:F22"/>
    <mergeCell ref="H22:I22"/>
    <mergeCell ref="J22:K22"/>
    <mergeCell ref="L22:M22"/>
    <mergeCell ref="E25:F25"/>
    <mergeCell ref="H25:I25"/>
    <mergeCell ref="J25:K25"/>
    <mergeCell ref="L25:M25"/>
    <mergeCell ref="E24:F24"/>
    <mergeCell ref="H24:I24"/>
    <mergeCell ref="J24:K24"/>
    <mergeCell ref="L24:M24"/>
    <mergeCell ref="C26:D26"/>
    <mergeCell ref="E26:F26"/>
    <mergeCell ref="H26:I26"/>
    <mergeCell ref="J26:K26"/>
    <mergeCell ref="L26:M26"/>
    <mergeCell ref="L27:M27"/>
    <mergeCell ref="A28:M28"/>
    <mergeCell ref="A29:M29"/>
    <mergeCell ref="A30:M30"/>
    <mergeCell ref="A31:B31"/>
    <mergeCell ref="C31:D31"/>
    <mergeCell ref="F31:H31"/>
    <mergeCell ref="I31:K31"/>
    <mergeCell ref="C27:D27"/>
    <mergeCell ref="E27:F27"/>
    <mergeCell ref="H27:I27"/>
    <mergeCell ref="J27:K27"/>
    <mergeCell ref="A37:G37"/>
    <mergeCell ref="K37:N37"/>
    <mergeCell ref="A38:G38"/>
    <mergeCell ref="K38:N38"/>
    <mergeCell ref="A34:G34"/>
    <mergeCell ref="K34:N34"/>
    <mergeCell ref="A35:G35"/>
    <mergeCell ref="M35:N35"/>
    <mergeCell ref="A36:G36"/>
    <mergeCell ref="K36:N36"/>
  </mergeCells>
  <phoneticPr fontId="2"/>
  <dataValidations count="2">
    <dataValidation type="list" allowBlank="1" showInputMessage="1" showErrorMessage="1" sqref="L26:M26 L22:M22" xr:uid="{7BFDEF42-6BD4-4679-A51C-39C66268B36E}">
      <formula1>$U$2:$U$4</formula1>
    </dataValidation>
    <dataValidation type="list" allowBlank="1" showInputMessage="1" showErrorMessage="1" sqref="J22:K27" xr:uid="{217BD410-1631-4641-A71D-BD8C32737D25}">
      <formula1>$T$2:$T$6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A3D53-8A01-431F-827A-0947AB0DFFD0}">
  <dimension ref="A1:U61"/>
  <sheetViews>
    <sheetView view="pageBreakPreview" topLeftCell="A22" zoomScale="70" zoomScaleNormal="100" zoomScaleSheetLayoutView="70" workbookViewId="0">
      <selection activeCell="I31" sqref="I31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21" ht="34.9" customHeight="1">
      <c r="A1" s="112" t="s">
        <v>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1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R2" t="s">
        <v>41</v>
      </c>
      <c r="S2" t="s">
        <v>12</v>
      </c>
      <c r="T2" t="s">
        <v>18</v>
      </c>
      <c r="U2" t="s">
        <v>22</v>
      </c>
    </row>
    <row r="3" spans="1:21" ht="19.899999999999999" customHeight="1">
      <c r="M3" s="1" t="s">
        <v>0</v>
      </c>
      <c r="N3" s="3"/>
      <c r="R3" t="s">
        <v>26</v>
      </c>
      <c r="S3" t="s">
        <v>13</v>
      </c>
      <c r="T3" t="s">
        <v>19</v>
      </c>
      <c r="U3" t="s">
        <v>23</v>
      </c>
    </row>
    <row r="4" spans="1:21" ht="19.899999999999999" customHeight="1">
      <c r="L4" s="1" t="s">
        <v>1</v>
      </c>
      <c r="M4" s="113">
        <f ca="1">TODAY()</f>
        <v>45254</v>
      </c>
      <c r="N4" s="113"/>
      <c r="R4" t="s">
        <v>76</v>
      </c>
      <c r="T4" t="s">
        <v>20</v>
      </c>
      <c r="U4" t="s">
        <v>24</v>
      </c>
    </row>
    <row r="5" spans="1:21" ht="19.899999999999999" customHeight="1">
      <c r="L5" s="1"/>
      <c r="M5" s="1"/>
      <c r="N5" s="1"/>
      <c r="T5" t="s">
        <v>66</v>
      </c>
    </row>
    <row r="6" spans="1:21" ht="25.15" customHeight="1">
      <c r="A6" s="8" t="s">
        <v>15</v>
      </c>
      <c r="B6" s="3"/>
      <c r="C6" s="3"/>
      <c r="D6" s="3"/>
      <c r="E6" s="3"/>
      <c r="T6" t="s">
        <v>67</v>
      </c>
    </row>
    <row r="7" spans="1:21" ht="19.899999999999999" customHeight="1"/>
    <row r="8" spans="1:21" ht="19.899999999999999" customHeight="1">
      <c r="K8" s="9" t="s">
        <v>60</v>
      </c>
      <c r="L8" s="9"/>
      <c r="M8" s="9"/>
    </row>
    <row r="9" spans="1:21" ht="19.899999999999999" customHeight="1">
      <c r="K9" s="11"/>
      <c r="L9" s="9"/>
      <c r="M9" s="9"/>
    </row>
    <row r="10" spans="1:21" ht="19.899999999999999" customHeight="1">
      <c r="K10" t="s">
        <v>65</v>
      </c>
    </row>
    <row r="11" spans="1:21" ht="19.899999999999999" customHeight="1">
      <c r="K11" s="132" t="s">
        <v>62</v>
      </c>
      <c r="L11" s="132"/>
      <c r="M11" s="132"/>
      <c r="N11" s="132"/>
    </row>
    <row r="12" spans="1:21" ht="19.899999999999999" customHeight="1">
      <c r="K12" t="s">
        <v>63</v>
      </c>
    </row>
    <row r="13" spans="1:21" ht="19.899999999999999" customHeight="1"/>
    <row r="14" spans="1:21" ht="19.899999999999999" customHeight="1">
      <c r="L14" s="5"/>
      <c r="M14" s="5"/>
      <c r="N14" s="5"/>
    </row>
    <row r="15" spans="1:21" ht="19.899999999999999" customHeight="1">
      <c r="A15" t="s">
        <v>2</v>
      </c>
    </row>
    <row r="16" spans="1:21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N29</f>
        <v>0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 t="s">
        <v>72</v>
      </c>
      <c r="B21" s="67"/>
      <c r="C21" s="122" t="s">
        <v>42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28"/>
      <c r="B22" s="22" t="s">
        <v>41</v>
      </c>
      <c r="C22" s="93"/>
      <c r="D22" s="94"/>
      <c r="E22" s="95"/>
      <c r="F22" s="93"/>
      <c r="G22" s="23"/>
      <c r="H22" s="95"/>
      <c r="I22" s="96"/>
      <c r="J22" s="97"/>
      <c r="K22" s="98"/>
      <c r="L22" s="99"/>
      <c r="M22" s="100"/>
      <c r="N22" s="24"/>
    </row>
    <row r="23" spans="1:14" ht="21" customHeight="1">
      <c r="A23" s="40" t="s">
        <v>26</v>
      </c>
      <c r="B23" s="41"/>
      <c r="C23" s="25"/>
      <c r="D23" s="27"/>
      <c r="E23" s="101"/>
      <c r="F23" s="101"/>
      <c r="G23" s="25"/>
      <c r="H23" s="101"/>
      <c r="I23" s="103"/>
      <c r="J23" s="104"/>
      <c r="K23" s="105"/>
      <c r="L23" s="77"/>
      <c r="M23" s="78"/>
      <c r="N23" s="26"/>
    </row>
    <row r="24" spans="1:14" ht="21" customHeight="1">
      <c r="A24" s="40"/>
      <c r="B24" s="49"/>
      <c r="C24" s="25"/>
      <c r="D24" s="27"/>
      <c r="E24" s="131"/>
      <c r="F24" s="101"/>
      <c r="G24" s="25"/>
      <c r="H24" s="101"/>
      <c r="I24" s="103"/>
      <c r="J24" s="104"/>
      <c r="K24" s="105"/>
      <c r="L24" s="31"/>
      <c r="M24" s="32"/>
      <c r="N24" s="26"/>
    </row>
    <row r="25" spans="1:14" ht="21" customHeight="1">
      <c r="A25" s="42"/>
      <c r="B25" s="43"/>
      <c r="C25" s="25"/>
      <c r="D25" s="27"/>
      <c r="E25" s="101"/>
      <c r="F25" s="101"/>
      <c r="G25" s="25"/>
      <c r="H25" s="101"/>
      <c r="I25" s="103"/>
      <c r="J25" s="104"/>
      <c r="K25" s="105"/>
      <c r="L25" s="77"/>
      <c r="M25" s="78"/>
      <c r="N25" s="26"/>
    </row>
    <row r="26" spans="1:14" ht="21" customHeight="1">
      <c r="A26" s="42"/>
      <c r="B26" s="43"/>
      <c r="C26" s="29"/>
      <c r="D26" s="27"/>
      <c r="E26" s="106"/>
      <c r="F26" s="106"/>
      <c r="G26" s="25"/>
      <c r="H26" s="106"/>
      <c r="I26" s="107"/>
      <c r="J26" s="104"/>
      <c r="K26" s="105"/>
      <c r="L26" s="110"/>
      <c r="M26" s="111"/>
      <c r="N26" s="30"/>
    </row>
    <row r="27" spans="1:14" ht="21" customHeight="1">
      <c r="A27" s="121" t="s">
        <v>71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  <c r="N27" s="45">
        <f>SUM(N22:N26)</f>
        <v>0</v>
      </c>
    </row>
    <row r="28" spans="1:14" ht="21" customHeight="1" thickBot="1">
      <c r="A28" s="128" t="s">
        <v>47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30"/>
      <c r="N28" s="46">
        <f>INT(N27*10.21%)</f>
        <v>0</v>
      </c>
    </row>
    <row r="29" spans="1:14" ht="21" customHeight="1" thickTop="1" thickBot="1">
      <c r="A29" s="85" t="s">
        <v>8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7"/>
      <c r="N29" s="15">
        <f>N27-N28</f>
        <v>0</v>
      </c>
    </row>
    <row r="30" spans="1:14" ht="21" customHeight="1" thickBot="1">
      <c r="A30" s="88" t="s">
        <v>74</v>
      </c>
      <c r="B30" s="89"/>
      <c r="C30" s="92">
        <f>SUMIF(B22:B26,R2,N22:N26)</f>
        <v>0</v>
      </c>
      <c r="D30" s="91"/>
      <c r="E30" s="47" t="s">
        <v>14</v>
      </c>
      <c r="F30" s="89" t="s">
        <v>75</v>
      </c>
      <c r="G30" s="89"/>
      <c r="H30" s="89"/>
      <c r="I30" s="92">
        <f ca="1">SUMIF(A22:B26,R3,N22:N26)</f>
        <v>0</v>
      </c>
      <c r="J30" s="92"/>
      <c r="K30" s="91"/>
      <c r="L30" s="48" t="s">
        <v>14</v>
      </c>
      <c r="M30" s="2"/>
      <c r="N30" s="14"/>
    </row>
    <row r="31" spans="1:14" ht="21" customHeight="1">
      <c r="A31" s="2"/>
      <c r="B31" s="2"/>
      <c r="C31" s="2"/>
      <c r="D31" s="2"/>
      <c r="E31" s="2"/>
      <c r="L31" s="2"/>
      <c r="M31" s="2"/>
      <c r="N31" s="14"/>
    </row>
    <row r="32" spans="1:14" ht="19.899999999999999" customHeight="1">
      <c r="B32" s="2"/>
      <c r="C32" s="2"/>
      <c r="D32" s="2"/>
      <c r="E32" s="2"/>
      <c r="F32" s="2"/>
      <c r="G32" s="2"/>
      <c r="H32" s="2"/>
      <c r="I32" s="2"/>
      <c r="J32" s="2"/>
    </row>
    <row r="33" spans="1:14" ht="19.899999999999999" customHeight="1">
      <c r="A33" s="65" t="s">
        <v>5</v>
      </c>
      <c r="B33" s="66"/>
      <c r="C33" s="66"/>
      <c r="D33" s="66"/>
      <c r="E33" s="66"/>
      <c r="F33" s="66"/>
      <c r="G33" s="67"/>
      <c r="K33" s="68" t="s">
        <v>6</v>
      </c>
      <c r="L33" s="68"/>
      <c r="M33" s="68"/>
      <c r="N33" s="68"/>
    </row>
    <row r="34" spans="1:14" ht="19.899999999999999" customHeight="1">
      <c r="A34" s="69"/>
      <c r="B34" s="70"/>
      <c r="C34" s="70"/>
      <c r="D34" s="70"/>
      <c r="E34" s="70"/>
      <c r="F34" s="70"/>
      <c r="G34" s="71"/>
      <c r="I34" s="4"/>
      <c r="J34" s="4"/>
      <c r="K34" s="21" t="s">
        <v>16</v>
      </c>
      <c r="L34" s="16"/>
      <c r="M34" s="72">
        <f ca="1">M4+31</f>
        <v>45285</v>
      </c>
      <c r="N34" s="73"/>
    </row>
    <row r="35" spans="1:14" ht="19.899999999999999" customHeight="1">
      <c r="A35" s="56"/>
      <c r="B35" s="57"/>
      <c r="C35" s="57"/>
      <c r="D35" s="57"/>
      <c r="E35" s="57"/>
      <c r="F35" s="57"/>
      <c r="G35" s="58"/>
      <c r="I35" s="4"/>
      <c r="J35" s="4"/>
      <c r="K35" s="74"/>
      <c r="L35" s="75"/>
      <c r="M35" s="75"/>
      <c r="N35" s="76"/>
    </row>
    <row r="36" spans="1:14" ht="19.899999999999999" customHeight="1">
      <c r="A36" s="56"/>
      <c r="B36" s="57"/>
      <c r="C36" s="57"/>
      <c r="D36" s="57"/>
      <c r="E36" s="57"/>
      <c r="F36" s="57"/>
      <c r="G36" s="58"/>
      <c r="I36" s="4"/>
      <c r="J36" s="4"/>
      <c r="K36" s="59"/>
      <c r="L36" s="60"/>
      <c r="M36" s="60"/>
      <c r="N36" s="61"/>
    </row>
    <row r="37" spans="1:14" ht="19.899999999999999" customHeight="1">
      <c r="A37" s="56"/>
      <c r="B37" s="57"/>
      <c r="C37" s="57"/>
      <c r="D37" s="57"/>
      <c r="E37" s="57"/>
      <c r="F37" s="57"/>
      <c r="G37" s="58"/>
      <c r="I37" s="4"/>
      <c r="J37" s="4"/>
      <c r="K37" s="59"/>
      <c r="L37" s="60"/>
      <c r="M37" s="60"/>
      <c r="N37" s="61"/>
    </row>
    <row r="38" spans="1:14" ht="19.899999999999999" customHeight="1">
      <c r="A38" s="125"/>
      <c r="B38" s="126"/>
      <c r="C38" s="126"/>
      <c r="D38" s="126"/>
      <c r="E38" s="126"/>
      <c r="F38" s="126"/>
      <c r="G38" s="127"/>
      <c r="I38" s="4"/>
      <c r="J38" s="4"/>
      <c r="K38" s="62"/>
      <c r="L38" s="63"/>
      <c r="M38" s="63"/>
      <c r="N38" s="64"/>
    </row>
    <row r="39" spans="1:14" ht="19.899999999999999" customHeight="1"/>
    <row r="40" spans="1:14" ht="19.899999999999999" customHeight="1"/>
    <row r="41" spans="1:14" ht="19.899999999999999" customHeight="1"/>
    <row r="42" spans="1:14" ht="19.899999999999999" customHeight="1"/>
    <row r="43" spans="1:14" ht="19.899999999999999" customHeight="1"/>
    <row r="44" spans="1:14" ht="19.899999999999999" customHeight="1"/>
    <row r="45" spans="1:14" ht="19.899999999999999" customHeight="1"/>
    <row r="46" spans="1:14" ht="19.899999999999999" customHeight="1"/>
    <row r="47" spans="1:14" ht="19.899999999999999" customHeight="1"/>
    <row r="48" spans="1:14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</sheetData>
  <mergeCells count="50">
    <mergeCell ref="A20:M20"/>
    <mergeCell ref="J24:K24"/>
    <mergeCell ref="A1:N1"/>
    <mergeCell ref="M4:N4"/>
    <mergeCell ref="K11:N11"/>
    <mergeCell ref="A18:B18"/>
    <mergeCell ref="C18:H18"/>
    <mergeCell ref="C22:D22"/>
    <mergeCell ref="E22:F22"/>
    <mergeCell ref="H22:I22"/>
    <mergeCell ref="J22:K22"/>
    <mergeCell ref="L22:M22"/>
    <mergeCell ref="A21:B21"/>
    <mergeCell ref="C21:D21"/>
    <mergeCell ref="E21:I21"/>
    <mergeCell ref="J21:K21"/>
    <mergeCell ref="L21:M21"/>
    <mergeCell ref="E23:F23"/>
    <mergeCell ref="H23:I23"/>
    <mergeCell ref="J23:K23"/>
    <mergeCell ref="L23:M23"/>
    <mergeCell ref="E24:F24"/>
    <mergeCell ref="H24:I24"/>
    <mergeCell ref="E25:F25"/>
    <mergeCell ref="H25:I25"/>
    <mergeCell ref="J25:K25"/>
    <mergeCell ref="L25:M25"/>
    <mergeCell ref="E26:F26"/>
    <mergeCell ref="H26:I26"/>
    <mergeCell ref="J26:K26"/>
    <mergeCell ref="L26:M26"/>
    <mergeCell ref="A27:M27"/>
    <mergeCell ref="A28:M28"/>
    <mergeCell ref="A29:M29"/>
    <mergeCell ref="A30:B30"/>
    <mergeCell ref="C30:D30"/>
    <mergeCell ref="F30:H30"/>
    <mergeCell ref="I30:K30"/>
    <mergeCell ref="A33:G33"/>
    <mergeCell ref="K33:N33"/>
    <mergeCell ref="A34:G34"/>
    <mergeCell ref="M34:N34"/>
    <mergeCell ref="A35:G35"/>
    <mergeCell ref="K35:N35"/>
    <mergeCell ref="A36:G36"/>
    <mergeCell ref="K36:N36"/>
    <mergeCell ref="A37:G37"/>
    <mergeCell ref="K37:N37"/>
    <mergeCell ref="A38:G38"/>
    <mergeCell ref="K38:N38"/>
  </mergeCells>
  <phoneticPr fontId="2"/>
  <dataValidations count="2">
    <dataValidation type="list" allowBlank="1" showInputMessage="1" showErrorMessage="1" sqref="J22:K26" xr:uid="{F2B8AAE6-1388-44F9-8B14-16809D48A8CF}">
      <formula1>$T$2:$T$7</formula1>
    </dataValidation>
    <dataValidation type="list" allowBlank="1" showInputMessage="1" showErrorMessage="1" sqref="L22:M22" xr:uid="{0DD1F07B-A24D-4BBC-BAD8-9468EEAF4046}">
      <formula1>$U$2:$U$4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5535B-BF2C-4166-A81A-1922FAD34E5C}">
  <dimension ref="A1:S55"/>
  <sheetViews>
    <sheetView view="pageBreakPreview" topLeftCell="A14" zoomScale="70" zoomScaleNormal="100" zoomScaleSheetLayoutView="70" workbookViewId="0">
      <selection activeCell="J23" sqref="J23:K23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19" ht="34.9" customHeight="1">
      <c r="A1" s="112" t="s">
        <v>52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9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Q2" t="s">
        <v>12</v>
      </c>
      <c r="R2" t="s">
        <v>18</v>
      </c>
      <c r="S2" t="s">
        <v>22</v>
      </c>
    </row>
    <row r="3" spans="1:19" ht="19.899999999999999" customHeight="1">
      <c r="M3" s="1"/>
      <c r="N3" s="3"/>
      <c r="Q3" t="s">
        <v>13</v>
      </c>
      <c r="R3" t="s">
        <v>19</v>
      </c>
      <c r="S3" t="s">
        <v>23</v>
      </c>
    </row>
    <row r="4" spans="1:19" ht="19.899999999999999" customHeight="1">
      <c r="L4" s="1" t="s">
        <v>1</v>
      </c>
      <c r="M4" s="113">
        <f ca="1">TODAY()</f>
        <v>45254</v>
      </c>
      <c r="N4" s="113"/>
      <c r="R4" t="s">
        <v>20</v>
      </c>
      <c r="S4" t="s">
        <v>24</v>
      </c>
    </row>
    <row r="5" spans="1:19" ht="19.899999999999999" customHeight="1">
      <c r="L5" s="1"/>
      <c r="M5" s="1"/>
      <c r="N5" s="1"/>
      <c r="R5" t="s">
        <v>66</v>
      </c>
    </row>
    <row r="6" spans="1:19" ht="25.15" customHeight="1">
      <c r="A6" s="8" t="s">
        <v>15</v>
      </c>
      <c r="B6" s="3"/>
      <c r="C6" s="3"/>
      <c r="D6" s="3"/>
      <c r="E6" s="3"/>
      <c r="R6" t="s">
        <v>67</v>
      </c>
    </row>
    <row r="7" spans="1:19" ht="19.899999999999999" customHeight="1"/>
    <row r="8" spans="1:19" ht="19.899999999999999" customHeight="1">
      <c r="K8" s="9" t="s">
        <v>45</v>
      </c>
      <c r="L8" s="9"/>
      <c r="M8" s="9"/>
    </row>
    <row r="9" spans="1:19" ht="19.899999999999999" customHeight="1">
      <c r="K9" s="11"/>
      <c r="L9" s="9"/>
      <c r="M9" s="9"/>
    </row>
    <row r="10" spans="1:19" ht="19.899999999999999" customHeight="1">
      <c r="K10" t="s">
        <v>51</v>
      </c>
    </row>
    <row r="11" spans="1:19" ht="19.899999999999999" customHeight="1">
      <c r="K11" t="s">
        <v>48</v>
      </c>
    </row>
    <row r="12" spans="1:19" ht="19.899999999999999" customHeight="1">
      <c r="K12" t="s">
        <v>49</v>
      </c>
    </row>
    <row r="13" spans="1:19" ht="19.899999999999999" customHeight="1">
      <c r="K13" t="s">
        <v>50</v>
      </c>
    </row>
    <row r="14" spans="1:19" ht="19.899999999999999" customHeight="1">
      <c r="L14" s="5"/>
      <c r="M14" s="5"/>
      <c r="N14" s="5"/>
    </row>
    <row r="15" spans="1:19" ht="19.899999999999999" customHeight="1">
      <c r="A15" t="s">
        <v>2</v>
      </c>
    </row>
    <row r="16" spans="1:19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N24</f>
        <v>9600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/>
      <c r="B21" s="67"/>
      <c r="C21" s="122" t="s">
        <v>44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140">
        <v>45209</v>
      </c>
      <c r="B22" s="141"/>
      <c r="C22" s="93" t="s">
        <v>55</v>
      </c>
      <c r="D22" s="94"/>
      <c r="E22" s="95">
        <v>0.54166666666666663</v>
      </c>
      <c r="F22" s="93"/>
      <c r="G22" s="23" t="s">
        <v>34</v>
      </c>
      <c r="H22" s="95">
        <v>0.70833333333333337</v>
      </c>
      <c r="I22" s="96"/>
      <c r="J22" s="97" t="s">
        <v>19</v>
      </c>
      <c r="K22" s="98"/>
      <c r="L22" s="99" t="s">
        <v>21</v>
      </c>
      <c r="M22" s="100"/>
      <c r="N22" s="24"/>
    </row>
    <row r="23" spans="1:14" ht="21" customHeight="1" thickBot="1">
      <c r="A23" s="134" t="s">
        <v>26</v>
      </c>
      <c r="B23" s="135"/>
      <c r="C23" s="25" t="s">
        <v>31</v>
      </c>
      <c r="D23" s="27" t="s">
        <v>29</v>
      </c>
      <c r="E23" s="101" t="s">
        <v>32</v>
      </c>
      <c r="F23" s="101"/>
      <c r="G23" s="25" t="s">
        <v>35</v>
      </c>
      <c r="H23" s="101" t="s">
        <v>33</v>
      </c>
      <c r="I23" s="103"/>
      <c r="J23" s="136"/>
      <c r="K23" s="137"/>
      <c r="L23" s="138"/>
      <c r="M23" s="139"/>
      <c r="N23" s="26">
        <v>9600</v>
      </c>
    </row>
    <row r="24" spans="1:14" ht="21" customHeight="1" thickTop="1" thickBot="1">
      <c r="A24" s="85" t="s">
        <v>8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15">
        <f>SUM(N22:N23)</f>
        <v>9600</v>
      </c>
    </row>
    <row r="25" spans="1:14" ht="21" customHeight="1">
      <c r="B25" s="133"/>
      <c r="C25" s="133"/>
      <c r="D25" s="2"/>
      <c r="E25" s="2"/>
      <c r="F25" s="2"/>
      <c r="G25" s="2"/>
      <c r="H25" s="2"/>
      <c r="I25" s="2"/>
      <c r="J25" s="2"/>
      <c r="K25" s="133"/>
      <c r="L25" s="133"/>
      <c r="M25" s="133"/>
      <c r="N25" s="14"/>
    </row>
    <row r="26" spans="1:14" ht="19.899999999999999" customHeight="1">
      <c r="B26" s="2"/>
      <c r="C26" s="2"/>
      <c r="D26" s="2"/>
      <c r="E26" s="2"/>
      <c r="F26" s="2"/>
      <c r="G26" s="2"/>
      <c r="H26" s="2"/>
      <c r="I26" s="2"/>
      <c r="J26" s="2"/>
    </row>
    <row r="27" spans="1:14" ht="19.899999999999999" customHeight="1">
      <c r="A27" s="65" t="s">
        <v>5</v>
      </c>
      <c r="B27" s="66"/>
      <c r="C27" s="66"/>
      <c r="D27" s="66"/>
      <c r="E27" s="66"/>
      <c r="F27" s="66"/>
      <c r="G27" s="67"/>
      <c r="K27" s="68" t="s">
        <v>6</v>
      </c>
      <c r="L27" s="68"/>
      <c r="M27" s="68"/>
      <c r="N27" s="68"/>
    </row>
    <row r="28" spans="1:14" ht="19.899999999999999" customHeight="1">
      <c r="A28" s="69" t="s">
        <v>56</v>
      </c>
      <c r="B28" s="70"/>
      <c r="C28" s="70"/>
      <c r="D28" s="70"/>
      <c r="E28" s="70"/>
      <c r="F28" s="70"/>
      <c r="G28" s="71"/>
      <c r="I28" s="4"/>
      <c r="J28" s="4"/>
      <c r="K28" s="21" t="s">
        <v>16</v>
      </c>
      <c r="L28" s="16"/>
      <c r="M28" s="72">
        <f ca="1">M4+31</f>
        <v>45285</v>
      </c>
      <c r="N28" s="73"/>
    </row>
    <row r="29" spans="1:14" ht="19.899999999999999" customHeight="1">
      <c r="A29" s="56" t="s">
        <v>57</v>
      </c>
      <c r="B29" s="57"/>
      <c r="C29" s="57"/>
      <c r="D29" s="57"/>
      <c r="E29" s="57"/>
      <c r="F29" s="57"/>
      <c r="G29" s="58"/>
      <c r="I29" s="4"/>
      <c r="J29" s="4"/>
      <c r="K29" s="74"/>
      <c r="L29" s="75"/>
      <c r="M29" s="75"/>
      <c r="N29" s="76"/>
    </row>
    <row r="30" spans="1:14" ht="19.899999999999999" customHeight="1">
      <c r="A30" s="56" t="s">
        <v>58</v>
      </c>
      <c r="B30" s="57"/>
      <c r="C30" s="57"/>
      <c r="D30" s="57"/>
      <c r="E30" s="57"/>
      <c r="F30" s="57"/>
      <c r="G30" s="58"/>
      <c r="I30" s="4"/>
      <c r="J30" s="4"/>
      <c r="K30" s="59"/>
      <c r="L30" s="60"/>
      <c r="M30" s="60"/>
      <c r="N30" s="61"/>
    </row>
    <row r="31" spans="1:14" ht="19.899999999999999" customHeight="1">
      <c r="A31" s="56" t="s">
        <v>59</v>
      </c>
      <c r="B31" s="57"/>
      <c r="C31" s="57"/>
      <c r="D31" s="57"/>
      <c r="E31" s="57"/>
      <c r="F31" s="57"/>
      <c r="G31" s="58"/>
      <c r="I31" s="4"/>
      <c r="J31" s="4"/>
      <c r="K31" s="59"/>
      <c r="L31" s="60"/>
      <c r="M31" s="60"/>
      <c r="N31" s="61"/>
    </row>
    <row r="32" spans="1:14" ht="19.899999999999999" customHeight="1">
      <c r="A32" s="125"/>
      <c r="B32" s="126"/>
      <c r="C32" s="126"/>
      <c r="D32" s="126"/>
      <c r="E32" s="126"/>
      <c r="F32" s="126"/>
      <c r="G32" s="127"/>
      <c r="I32" s="4"/>
      <c r="J32" s="4"/>
      <c r="K32" s="62"/>
      <c r="L32" s="63"/>
      <c r="M32" s="63"/>
      <c r="N32" s="64"/>
    </row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</sheetData>
  <mergeCells count="36">
    <mergeCell ref="A21:B21"/>
    <mergeCell ref="C21:D21"/>
    <mergeCell ref="E21:I21"/>
    <mergeCell ref="J21:K21"/>
    <mergeCell ref="L21:M21"/>
    <mergeCell ref="A1:N1"/>
    <mergeCell ref="M4:N4"/>
    <mergeCell ref="A18:B18"/>
    <mergeCell ref="C18:H18"/>
    <mergeCell ref="A20:M20"/>
    <mergeCell ref="A24:M24"/>
    <mergeCell ref="A22:B22"/>
    <mergeCell ref="C22:D22"/>
    <mergeCell ref="E22:F22"/>
    <mergeCell ref="H22:I22"/>
    <mergeCell ref="J22:K22"/>
    <mergeCell ref="L22:M22"/>
    <mergeCell ref="A23:B23"/>
    <mergeCell ref="E23:F23"/>
    <mergeCell ref="H23:I23"/>
    <mergeCell ref="J23:K23"/>
    <mergeCell ref="L23:M23"/>
    <mergeCell ref="B25:C25"/>
    <mergeCell ref="K25:M25"/>
    <mergeCell ref="A27:G27"/>
    <mergeCell ref="K27:N27"/>
    <mergeCell ref="A28:G28"/>
    <mergeCell ref="M28:N28"/>
    <mergeCell ref="A32:G32"/>
    <mergeCell ref="K32:N32"/>
    <mergeCell ref="A29:G29"/>
    <mergeCell ref="K29:N29"/>
    <mergeCell ref="A30:G30"/>
    <mergeCell ref="K30:N30"/>
    <mergeCell ref="A31:G31"/>
    <mergeCell ref="K31:N31"/>
  </mergeCells>
  <phoneticPr fontId="2"/>
  <dataValidations count="2">
    <dataValidation type="list" allowBlank="1" showInputMessage="1" showErrorMessage="1" sqref="L22:M23" xr:uid="{381458BF-A786-4422-BC08-BD0C55F5CE6D}">
      <formula1>$S$2:$S$4</formula1>
    </dataValidation>
    <dataValidation type="list" allowBlank="1" showInputMessage="1" showErrorMessage="1" sqref="J22:K23" xr:uid="{24E0269F-1CE1-4E9B-849E-3201FD465683}">
      <formula1>$R$2:$R$7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51D5-AFE5-4BFB-B9FF-F85A41682C69}">
  <dimension ref="A1:S55"/>
  <sheetViews>
    <sheetView view="pageBreakPreview" topLeftCell="A13" zoomScale="70" zoomScaleNormal="100" zoomScaleSheetLayoutView="70" workbookViewId="0">
      <selection activeCell="J23" sqref="J23:K23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19" ht="34.9" customHeight="1">
      <c r="A1" s="112" t="s">
        <v>64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9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Q2" t="s">
        <v>12</v>
      </c>
      <c r="R2" t="s">
        <v>18</v>
      </c>
      <c r="S2" t="s">
        <v>22</v>
      </c>
    </row>
    <row r="3" spans="1:19" ht="19.899999999999999" customHeight="1">
      <c r="M3" s="1"/>
      <c r="N3" s="3"/>
      <c r="Q3" t="s">
        <v>13</v>
      </c>
      <c r="R3" t="s">
        <v>19</v>
      </c>
      <c r="S3" t="s">
        <v>23</v>
      </c>
    </row>
    <row r="4" spans="1:19" ht="19.899999999999999" customHeight="1">
      <c r="L4" s="1" t="s">
        <v>1</v>
      </c>
      <c r="M4" s="113">
        <f ca="1">TODAY()</f>
        <v>45254</v>
      </c>
      <c r="N4" s="113"/>
      <c r="R4" t="s">
        <v>20</v>
      </c>
      <c r="S4" t="s">
        <v>24</v>
      </c>
    </row>
    <row r="5" spans="1:19" ht="19.899999999999999" customHeight="1">
      <c r="L5" s="1"/>
      <c r="M5" s="1"/>
      <c r="N5" s="1"/>
      <c r="R5" t="s">
        <v>66</v>
      </c>
    </row>
    <row r="6" spans="1:19" ht="25.15" customHeight="1">
      <c r="A6" s="8" t="s">
        <v>15</v>
      </c>
      <c r="B6" s="3"/>
      <c r="C6" s="3"/>
      <c r="D6" s="3"/>
      <c r="E6" s="3"/>
      <c r="R6" t="s">
        <v>67</v>
      </c>
    </row>
    <row r="7" spans="1:19" ht="19.899999999999999" customHeight="1"/>
    <row r="8" spans="1:19" ht="19.899999999999999" customHeight="1">
      <c r="K8" s="9" t="s">
        <v>60</v>
      </c>
      <c r="L8" s="9"/>
      <c r="M8" s="9"/>
    </row>
    <row r="9" spans="1:19" ht="19.899999999999999" customHeight="1">
      <c r="K9" s="11"/>
      <c r="L9" s="9"/>
      <c r="M9" s="9"/>
    </row>
    <row r="10" spans="1:19" ht="19.899999999999999" customHeight="1">
      <c r="K10" t="s">
        <v>65</v>
      </c>
    </row>
    <row r="11" spans="1:19" ht="19.899999999999999" customHeight="1">
      <c r="K11" s="132" t="s">
        <v>62</v>
      </c>
      <c r="L11" s="132"/>
      <c r="M11" s="132"/>
      <c r="N11" s="132"/>
    </row>
    <row r="12" spans="1:19" ht="19.899999999999999" customHeight="1">
      <c r="K12" t="s">
        <v>63</v>
      </c>
    </row>
    <row r="13" spans="1:19" ht="19.899999999999999" customHeight="1"/>
    <row r="14" spans="1:19" ht="19.899999999999999" customHeight="1">
      <c r="L14" s="5"/>
      <c r="M14" s="5"/>
      <c r="N14" s="5"/>
    </row>
    <row r="15" spans="1:19" ht="19.899999999999999" customHeight="1">
      <c r="A15" t="s">
        <v>2</v>
      </c>
    </row>
    <row r="16" spans="1:19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N24</f>
        <v>0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/>
      <c r="B21" s="67"/>
      <c r="C21" s="122" t="s">
        <v>44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140" t="s">
        <v>72</v>
      </c>
      <c r="B22" s="141"/>
      <c r="C22" s="93"/>
      <c r="D22" s="94"/>
      <c r="E22" s="95"/>
      <c r="F22" s="93"/>
      <c r="G22" s="23"/>
      <c r="H22" s="95"/>
      <c r="I22" s="96"/>
      <c r="J22" s="97"/>
      <c r="K22" s="98"/>
      <c r="L22" s="99"/>
      <c r="M22" s="100"/>
      <c r="N22" s="24"/>
    </row>
    <row r="23" spans="1:14" ht="21" customHeight="1" thickBot="1">
      <c r="A23" s="134" t="s">
        <v>73</v>
      </c>
      <c r="B23" s="135"/>
      <c r="C23" s="25"/>
      <c r="D23" s="27"/>
      <c r="E23" s="101"/>
      <c r="F23" s="101"/>
      <c r="G23" s="25"/>
      <c r="H23" s="101"/>
      <c r="I23" s="103"/>
      <c r="J23" s="136"/>
      <c r="K23" s="137"/>
      <c r="L23" s="138"/>
      <c r="M23" s="139"/>
      <c r="N23" s="26"/>
    </row>
    <row r="24" spans="1:14" ht="21" customHeight="1" thickTop="1" thickBot="1">
      <c r="A24" s="85" t="s">
        <v>8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15">
        <f>SUM(N22:N23)</f>
        <v>0</v>
      </c>
    </row>
    <row r="25" spans="1:14" ht="21" customHeight="1">
      <c r="B25" s="133"/>
      <c r="C25" s="133"/>
      <c r="D25" s="2"/>
      <c r="E25" s="2"/>
      <c r="F25" s="2"/>
      <c r="G25" s="2"/>
      <c r="H25" s="2"/>
      <c r="I25" s="2"/>
      <c r="J25" s="2"/>
      <c r="K25" s="133"/>
      <c r="L25" s="133"/>
      <c r="M25" s="133"/>
      <c r="N25" s="14"/>
    </row>
    <row r="26" spans="1:14" ht="19.899999999999999" customHeight="1">
      <c r="B26" s="2"/>
      <c r="C26" s="2"/>
      <c r="D26" s="2"/>
      <c r="E26" s="2"/>
      <c r="F26" s="2"/>
      <c r="G26" s="2"/>
      <c r="H26" s="2"/>
      <c r="I26" s="2"/>
      <c r="J26" s="2"/>
    </row>
    <row r="27" spans="1:14" ht="19.899999999999999" customHeight="1">
      <c r="A27" s="65" t="s">
        <v>5</v>
      </c>
      <c r="B27" s="66"/>
      <c r="C27" s="66"/>
      <c r="D27" s="66"/>
      <c r="E27" s="66"/>
      <c r="F27" s="66"/>
      <c r="G27" s="67"/>
      <c r="K27" s="68" t="s">
        <v>6</v>
      </c>
      <c r="L27" s="68"/>
      <c r="M27" s="68"/>
      <c r="N27" s="68"/>
    </row>
    <row r="28" spans="1:14" ht="19.899999999999999" customHeight="1">
      <c r="A28" s="69"/>
      <c r="B28" s="70"/>
      <c r="C28" s="70"/>
      <c r="D28" s="70"/>
      <c r="E28" s="70"/>
      <c r="F28" s="70"/>
      <c r="G28" s="71"/>
      <c r="I28" s="4"/>
      <c r="J28" s="4"/>
      <c r="K28" s="21" t="s">
        <v>16</v>
      </c>
      <c r="L28" s="16"/>
      <c r="M28" s="72">
        <f ca="1">M4+31</f>
        <v>45285</v>
      </c>
      <c r="N28" s="73"/>
    </row>
    <row r="29" spans="1:14" ht="19.899999999999999" customHeight="1">
      <c r="A29" s="56"/>
      <c r="B29" s="57"/>
      <c r="C29" s="57"/>
      <c r="D29" s="57"/>
      <c r="E29" s="57"/>
      <c r="F29" s="57"/>
      <c r="G29" s="58"/>
      <c r="I29" s="4"/>
      <c r="J29" s="4"/>
      <c r="K29" s="74"/>
      <c r="L29" s="75"/>
      <c r="M29" s="75"/>
      <c r="N29" s="76"/>
    </row>
    <row r="30" spans="1:14" ht="19.899999999999999" customHeight="1">
      <c r="A30" s="56"/>
      <c r="B30" s="57"/>
      <c r="C30" s="57"/>
      <c r="D30" s="57"/>
      <c r="E30" s="57"/>
      <c r="F30" s="57"/>
      <c r="G30" s="58"/>
      <c r="I30" s="4"/>
      <c r="J30" s="4"/>
      <c r="K30" s="59"/>
      <c r="L30" s="60"/>
      <c r="M30" s="60"/>
      <c r="N30" s="61"/>
    </row>
    <row r="31" spans="1:14" ht="19.899999999999999" customHeight="1">
      <c r="A31" s="56"/>
      <c r="B31" s="57"/>
      <c r="C31" s="57"/>
      <c r="D31" s="57"/>
      <c r="E31" s="57"/>
      <c r="F31" s="57"/>
      <c r="G31" s="58"/>
      <c r="I31" s="4"/>
      <c r="J31" s="4"/>
      <c r="K31" s="59"/>
      <c r="L31" s="60"/>
      <c r="M31" s="60"/>
      <c r="N31" s="61"/>
    </row>
    <row r="32" spans="1:14" ht="19.899999999999999" customHeight="1">
      <c r="A32" s="125"/>
      <c r="B32" s="126"/>
      <c r="C32" s="126"/>
      <c r="D32" s="126"/>
      <c r="E32" s="126"/>
      <c r="F32" s="126"/>
      <c r="G32" s="127"/>
      <c r="I32" s="4"/>
      <c r="J32" s="4"/>
      <c r="K32" s="62"/>
      <c r="L32" s="63"/>
      <c r="M32" s="63"/>
      <c r="N32" s="64"/>
    </row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</sheetData>
  <mergeCells count="37">
    <mergeCell ref="A20:M20"/>
    <mergeCell ref="A1:N1"/>
    <mergeCell ref="M4:N4"/>
    <mergeCell ref="K11:N11"/>
    <mergeCell ref="A18:B18"/>
    <mergeCell ref="C18:H18"/>
    <mergeCell ref="A21:B21"/>
    <mergeCell ref="C21:D21"/>
    <mergeCell ref="E21:I21"/>
    <mergeCell ref="J21:K21"/>
    <mergeCell ref="L21:M21"/>
    <mergeCell ref="A28:G28"/>
    <mergeCell ref="M28:N28"/>
    <mergeCell ref="L22:M22"/>
    <mergeCell ref="A23:B23"/>
    <mergeCell ref="E23:F23"/>
    <mergeCell ref="H23:I23"/>
    <mergeCell ref="J23:K23"/>
    <mergeCell ref="L23:M23"/>
    <mergeCell ref="A22:B22"/>
    <mergeCell ref="C22:D22"/>
    <mergeCell ref="E22:F22"/>
    <mergeCell ref="H22:I22"/>
    <mergeCell ref="J22:K22"/>
    <mergeCell ref="A24:M24"/>
    <mergeCell ref="B25:C25"/>
    <mergeCell ref="K25:M25"/>
    <mergeCell ref="A27:G27"/>
    <mergeCell ref="K27:N27"/>
    <mergeCell ref="A32:G32"/>
    <mergeCell ref="K32:N32"/>
    <mergeCell ref="A29:G29"/>
    <mergeCell ref="K29:N29"/>
    <mergeCell ref="A30:G30"/>
    <mergeCell ref="K30:N30"/>
    <mergeCell ref="A31:G31"/>
    <mergeCell ref="K31:N31"/>
  </mergeCells>
  <phoneticPr fontId="2"/>
  <dataValidations count="2">
    <dataValidation type="list" allowBlank="1" showInputMessage="1" showErrorMessage="1" sqref="L22:M23" xr:uid="{41A4540F-8436-487D-9E06-5DBB33C3CABB}">
      <formula1>$S$2:$S$4</formula1>
    </dataValidation>
    <dataValidation type="list" allowBlank="1" showInputMessage="1" showErrorMessage="1" sqref="J22:K23" xr:uid="{6C8B8913-0EE2-45C4-B94B-66A07A05FF5D}">
      <formula1>$R$2:$R$7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CE96-ACA6-4E35-BE04-79190981F1AA}">
  <dimension ref="A1"/>
  <sheetViews>
    <sheetView workbookViewId="0"/>
  </sheetViews>
  <sheetFormatPr defaultRowHeight="13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view="pageBreakPreview" zoomScale="70" zoomScaleNormal="100" zoomScaleSheetLayoutView="70" workbookViewId="0">
      <selection activeCell="T5" sqref="T5:T6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21" ht="34.9" customHeight="1">
      <c r="A1" s="112" t="s">
        <v>39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1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R2" t="s">
        <v>41</v>
      </c>
      <c r="S2" t="s">
        <v>12</v>
      </c>
      <c r="T2" t="s">
        <v>18</v>
      </c>
      <c r="U2" t="s">
        <v>22</v>
      </c>
    </row>
    <row r="3" spans="1:21" ht="19.899999999999999" customHeight="1">
      <c r="M3" s="1" t="s">
        <v>0</v>
      </c>
      <c r="N3" s="3" t="s">
        <v>40</v>
      </c>
      <c r="R3" t="s">
        <v>77</v>
      </c>
      <c r="S3" t="s">
        <v>13</v>
      </c>
      <c r="T3" t="s">
        <v>19</v>
      </c>
      <c r="U3" t="s">
        <v>23</v>
      </c>
    </row>
    <row r="4" spans="1:21" ht="19.899999999999999" customHeight="1">
      <c r="L4" s="1" t="s">
        <v>1</v>
      </c>
      <c r="M4" s="113">
        <f ca="1">TODAY()</f>
        <v>45254</v>
      </c>
      <c r="N4" s="113"/>
      <c r="T4" t="s">
        <v>20</v>
      </c>
      <c r="U4" t="s">
        <v>24</v>
      </c>
    </row>
    <row r="5" spans="1:21" ht="19.899999999999999" customHeight="1">
      <c r="L5" s="1"/>
      <c r="M5" s="1"/>
      <c r="N5" s="1"/>
      <c r="T5" t="s">
        <v>66</v>
      </c>
    </row>
    <row r="6" spans="1:21" ht="25.15" customHeight="1">
      <c r="A6" s="8" t="s">
        <v>15</v>
      </c>
      <c r="B6" s="3"/>
      <c r="C6" s="3"/>
      <c r="D6" s="3"/>
      <c r="E6" s="3"/>
      <c r="T6" t="s">
        <v>67</v>
      </c>
    </row>
    <row r="7" spans="1:21" ht="19.899999999999999" customHeight="1"/>
    <row r="8" spans="1:21" ht="19.899999999999999" customHeight="1">
      <c r="K8" s="9" t="s">
        <v>45</v>
      </c>
      <c r="L8" s="9"/>
      <c r="M8" s="9"/>
    </row>
    <row r="9" spans="1:21" ht="19.899999999999999" customHeight="1">
      <c r="K9" s="11" t="s">
        <v>46</v>
      </c>
      <c r="L9" s="9"/>
      <c r="M9" s="9"/>
    </row>
    <row r="10" spans="1:21" ht="19.899999999999999" customHeight="1">
      <c r="K10" t="s">
        <v>51</v>
      </c>
    </row>
    <row r="11" spans="1:21" ht="19.899999999999999" customHeight="1">
      <c r="K11" t="s">
        <v>48</v>
      </c>
    </row>
    <row r="12" spans="1:21" ht="19.899999999999999" customHeight="1">
      <c r="K12" t="s">
        <v>49</v>
      </c>
    </row>
    <row r="13" spans="1:21" ht="19.899999999999999" customHeight="1">
      <c r="K13" t="s">
        <v>50</v>
      </c>
    </row>
    <row r="14" spans="1:21" ht="19.899999999999999" customHeight="1">
      <c r="L14" s="5"/>
      <c r="M14" s="5"/>
      <c r="N14" s="5"/>
    </row>
    <row r="15" spans="1:21" ht="19.899999999999999" customHeight="1">
      <c r="A15" t="s">
        <v>2</v>
      </c>
    </row>
    <row r="16" spans="1:21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N31</f>
        <v>34139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/>
      <c r="B21" s="67"/>
      <c r="C21" s="122" t="s">
        <v>42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34">
        <v>45200</v>
      </c>
      <c r="B22" s="35" t="s">
        <v>41</v>
      </c>
      <c r="C22" s="148" t="s">
        <v>55</v>
      </c>
      <c r="D22" s="149"/>
      <c r="E22" s="160">
        <v>0.54166666666666663</v>
      </c>
      <c r="F22" s="148"/>
      <c r="G22" s="36" t="s">
        <v>68</v>
      </c>
      <c r="H22" s="159">
        <v>0.66666666666666663</v>
      </c>
      <c r="I22" s="103"/>
      <c r="J22" s="150" t="s">
        <v>67</v>
      </c>
      <c r="K22" s="151"/>
      <c r="L22" s="99" t="s">
        <v>21</v>
      </c>
      <c r="M22" s="100"/>
      <c r="N22" s="37">
        <v>7500</v>
      </c>
    </row>
    <row r="23" spans="1:14" ht="21" customHeight="1">
      <c r="A23" s="38">
        <v>45209</v>
      </c>
      <c r="B23" s="39" t="s">
        <v>41</v>
      </c>
      <c r="C23" s="101" t="s">
        <v>55</v>
      </c>
      <c r="D23" s="102"/>
      <c r="E23" s="159">
        <v>0.375</v>
      </c>
      <c r="F23" s="101"/>
      <c r="G23" s="25" t="s">
        <v>68</v>
      </c>
      <c r="H23" s="159">
        <v>0.66666666666666663</v>
      </c>
      <c r="I23" s="103"/>
      <c r="J23" s="104" t="s">
        <v>66</v>
      </c>
      <c r="K23" s="105"/>
      <c r="L23" s="157" t="s">
        <v>21</v>
      </c>
      <c r="M23" s="158"/>
      <c r="N23" s="26">
        <v>10000</v>
      </c>
    </row>
    <row r="24" spans="1:14" ht="21" customHeight="1">
      <c r="A24" s="51" t="s">
        <v>26</v>
      </c>
      <c r="B24" s="49"/>
      <c r="C24" s="25" t="s">
        <v>30</v>
      </c>
      <c r="D24" s="27" t="s">
        <v>29</v>
      </c>
      <c r="E24" s="101" t="s">
        <v>27</v>
      </c>
      <c r="F24" s="101"/>
      <c r="G24" s="25" t="s">
        <v>69</v>
      </c>
      <c r="H24" s="101" t="s">
        <v>28</v>
      </c>
      <c r="I24" s="103"/>
      <c r="J24" s="104"/>
      <c r="K24" s="105"/>
      <c r="L24" s="77"/>
      <c r="M24" s="78"/>
      <c r="N24" s="26">
        <v>420</v>
      </c>
    </row>
    <row r="25" spans="1:14" ht="21" customHeight="1">
      <c r="A25" s="51" t="s">
        <v>26</v>
      </c>
      <c r="B25" s="53"/>
      <c r="C25" s="25" t="s">
        <v>31</v>
      </c>
      <c r="D25" s="27" t="s">
        <v>29</v>
      </c>
      <c r="E25" s="101" t="s">
        <v>32</v>
      </c>
      <c r="F25" s="101"/>
      <c r="G25" s="25" t="s">
        <v>69</v>
      </c>
      <c r="H25" s="101" t="s">
        <v>33</v>
      </c>
      <c r="I25" s="103"/>
      <c r="J25" s="104"/>
      <c r="K25" s="105"/>
      <c r="L25" s="77"/>
      <c r="M25" s="78"/>
      <c r="N25" s="26">
        <v>9600</v>
      </c>
    </row>
    <row r="26" spans="1:14" ht="21" customHeight="1">
      <c r="A26" s="52"/>
      <c r="B26" s="53"/>
      <c r="C26" s="29"/>
      <c r="D26" s="27"/>
      <c r="E26" s="106"/>
      <c r="F26" s="106"/>
      <c r="G26" s="29"/>
      <c r="H26" s="106"/>
      <c r="I26" s="107"/>
      <c r="J26" s="108"/>
      <c r="K26" s="109"/>
      <c r="L26" s="110"/>
      <c r="M26" s="111"/>
      <c r="N26" s="30"/>
    </row>
    <row r="27" spans="1:14" ht="21" customHeight="1">
      <c r="A27" s="28">
        <v>45225</v>
      </c>
      <c r="B27" s="22" t="s">
        <v>41</v>
      </c>
      <c r="C27" s="93" t="s">
        <v>54</v>
      </c>
      <c r="D27" s="94"/>
      <c r="E27" s="95">
        <v>0.54166666666666663</v>
      </c>
      <c r="F27" s="93"/>
      <c r="G27" s="23" t="s">
        <v>68</v>
      </c>
      <c r="H27" s="95">
        <v>0.70833333333333337</v>
      </c>
      <c r="I27" s="96"/>
      <c r="J27" s="97" t="s">
        <v>19</v>
      </c>
      <c r="K27" s="98"/>
      <c r="L27" s="99" t="s">
        <v>22</v>
      </c>
      <c r="M27" s="100"/>
      <c r="N27" s="24">
        <v>10000</v>
      </c>
    </row>
    <row r="28" spans="1:14" ht="21" customHeight="1">
      <c r="A28" s="51" t="s">
        <v>26</v>
      </c>
      <c r="B28" s="49"/>
      <c r="C28" s="101" t="s">
        <v>30</v>
      </c>
      <c r="D28" s="102"/>
      <c r="E28" s="101" t="s">
        <v>53</v>
      </c>
      <c r="F28" s="101"/>
      <c r="G28" s="25" t="s">
        <v>69</v>
      </c>
      <c r="H28" s="101" t="s">
        <v>36</v>
      </c>
      <c r="I28" s="103"/>
      <c r="J28" s="156"/>
      <c r="K28" s="107"/>
      <c r="L28" s="77"/>
      <c r="M28" s="78"/>
      <c r="N28" s="26">
        <v>500</v>
      </c>
    </row>
    <row r="29" spans="1:14" ht="21" customHeight="1">
      <c r="A29" s="79" t="s">
        <v>37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1"/>
      <c r="N29" s="33">
        <f>-J32</f>
        <v>-3456</v>
      </c>
    </row>
    <row r="30" spans="1:14" ht="21" customHeight="1" thickBot="1">
      <c r="A30" s="82" t="s">
        <v>47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4"/>
      <c r="N30" s="20">
        <f>INT(D32*10.21%)</f>
        <v>3881</v>
      </c>
    </row>
    <row r="31" spans="1:14" ht="21" customHeight="1" thickTop="1" thickBot="1">
      <c r="A31" s="145" t="s">
        <v>8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7"/>
      <c r="N31" s="15">
        <f>D32-N30</f>
        <v>34139</v>
      </c>
    </row>
    <row r="32" spans="1:14" ht="21" customHeight="1">
      <c r="A32" s="144" t="s">
        <v>9</v>
      </c>
      <c r="B32" s="120"/>
      <c r="C32" s="44" t="s">
        <v>12</v>
      </c>
      <c r="D32" s="152">
        <f>SUM(N22:N28)</f>
        <v>38020</v>
      </c>
      <c r="E32" s="153"/>
      <c r="F32" s="44" t="s">
        <v>14</v>
      </c>
      <c r="G32" s="144" t="s">
        <v>38</v>
      </c>
      <c r="H32" s="119"/>
      <c r="I32" s="120"/>
      <c r="J32" s="154">
        <f>ROUNDDOWN(D32/(1+10%)*10%,0)</f>
        <v>3456</v>
      </c>
      <c r="K32" s="155"/>
      <c r="L32" s="155"/>
      <c r="M32" s="10" t="s">
        <v>14</v>
      </c>
      <c r="N32" s="13"/>
    </row>
    <row r="33" spans="1:14" ht="21" customHeight="1">
      <c r="A33" s="68" t="s">
        <v>74</v>
      </c>
      <c r="B33" s="68"/>
      <c r="C33" s="142">
        <f ca="1">SUMIF(B22:B29,R2,N22:N28)</f>
        <v>27500</v>
      </c>
      <c r="D33" s="143"/>
      <c r="E33" s="143"/>
      <c r="F33" s="50" t="s">
        <v>14</v>
      </c>
      <c r="G33" s="68" t="s">
        <v>75</v>
      </c>
      <c r="H33" s="68"/>
      <c r="I33" s="68"/>
      <c r="J33" s="142">
        <f>SUMIF(A22:A28,R3,N22:N28)</f>
        <v>10520</v>
      </c>
      <c r="K33" s="143"/>
      <c r="L33" s="143"/>
      <c r="M33" s="12" t="s">
        <v>14</v>
      </c>
      <c r="N33" s="14"/>
    </row>
    <row r="34" spans="1:14" ht="21" customHeight="1">
      <c r="A34" s="2"/>
      <c r="B34" s="2"/>
      <c r="C34" s="54"/>
      <c r="D34" s="54"/>
      <c r="E34" s="54"/>
      <c r="G34" s="2"/>
      <c r="H34" s="2"/>
      <c r="I34" s="2"/>
      <c r="J34" s="54"/>
      <c r="K34" s="54"/>
      <c r="L34" s="54"/>
      <c r="M34" s="5"/>
      <c r="N34" s="14"/>
    </row>
    <row r="35" spans="1:14" ht="19.899999999999999" customHeight="1">
      <c r="A35" s="65" t="s">
        <v>5</v>
      </c>
      <c r="B35" s="66"/>
      <c r="C35" s="66"/>
      <c r="D35" s="66"/>
      <c r="E35" s="66"/>
      <c r="F35" s="66"/>
      <c r="G35" s="67"/>
      <c r="K35" s="68" t="s">
        <v>6</v>
      </c>
      <c r="L35" s="68"/>
      <c r="M35" s="68"/>
      <c r="N35" s="68"/>
    </row>
    <row r="36" spans="1:14" ht="19.899999999999999" customHeight="1">
      <c r="A36" s="69" t="s">
        <v>56</v>
      </c>
      <c r="B36" s="70"/>
      <c r="C36" s="70"/>
      <c r="D36" s="70"/>
      <c r="E36" s="70"/>
      <c r="F36" s="70"/>
      <c r="G36" s="71"/>
      <c r="I36" s="4"/>
      <c r="J36" s="4"/>
      <c r="K36" s="21" t="s">
        <v>16</v>
      </c>
      <c r="L36" s="16"/>
      <c r="M36" s="72">
        <f ca="1">M4+31</f>
        <v>45285</v>
      </c>
      <c r="N36" s="73"/>
    </row>
    <row r="37" spans="1:14" ht="19.899999999999999" customHeight="1">
      <c r="A37" s="56" t="s">
        <v>57</v>
      </c>
      <c r="B37" s="57"/>
      <c r="C37" s="57"/>
      <c r="D37" s="57"/>
      <c r="E37" s="57"/>
      <c r="F37" s="57"/>
      <c r="G37" s="58"/>
      <c r="I37" s="4"/>
      <c r="J37" s="4"/>
      <c r="K37" s="74"/>
      <c r="L37" s="75"/>
      <c r="M37" s="75"/>
      <c r="N37" s="76"/>
    </row>
    <row r="38" spans="1:14" ht="19.899999999999999" customHeight="1">
      <c r="A38" s="56" t="s">
        <v>58</v>
      </c>
      <c r="B38" s="57"/>
      <c r="C38" s="57"/>
      <c r="D38" s="57"/>
      <c r="E38" s="57"/>
      <c r="F38" s="57"/>
      <c r="G38" s="58"/>
      <c r="I38" s="4"/>
      <c r="J38" s="4"/>
      <c r="K38" s="59"/>
      <c r="L38" s="60"/>
      <c r="M38" s="60"/>
      <c r="N38" s="61"/>
    </row>
    <row r="39" spans="1:14" ht="19.899999999999999" customHeight="1">
      <c r="A39" s="56" t="s">
        <v>59</v>
      </c>
      <c r="B39" s="57"/>
      <c r="C39" s="57"/>
      <c r="D39" s="57"/>
      <c r="E39" s="57"/>
      <c r="F39" s="57"/>
      <c r="G39" s="58"/>
      <c r="I39" s="4"/>
      <c r="J39" s="4"/>
      <c r="K39" s="62"/>
      <c r="L39" s="63"/>
      <c r="M39" s="63"/>
      <c r="N39" s="64"/>
    </row>
    <row r="40" spans="1:14" ht="19.899999999999999" customHeight="1"/>
    <row r="41" spans="1:14" ht="19.899999999999999" customHeight="1"/>
    <row r="42" spans="1:14" ht="19.899999999999999" customHeight="1"/>
    <row r="43" spans="1:14" ht="19.899999999999999" customHeight="1"/>
    <row r="44" spans="1:14" ht="19.899999999999999" customHeight="1"/>
    <row r="45" spans="1:14" ht="19.899999999999999" customHeight="1"/>
    <row r="46" spans="1:14" ht="19.899999999999999" customHeight="1"/>
    <row r="47" spans="1:14" ht="19.899999999999999" customHeight="1"/>
    <row r="48" spans="1:14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</sheetData>
  <mergeCells count="63">
    <mergeCell ref="K35:N35"/>
    <mergeCell ref="A35:G35"/>
    <mergeCell ref="M36:N36"/>
    <mergeCell ref="A38:G38"/>
    <mergeCell ref="A36:G36"/>
    <mergeCell ref="A37:G37"/>
    <mergeCell ref="A39:G39"/>
    <mergeCell ref="K37:N37"/>
    <mergeCell ref="K38:N38"/>
    <mergeCell ref="K39:N39"/>
    <mergeCell ref="A18:B18"/>
    <mergeCell ref="C18:H18"/>
    <mergeCell ref="M4:N4"/>
    <mergeCell ref="L23:M23"/>
    <mergeCell ref="A20:M20"/>
    <mergeCell ref="A21:B21"/>
    <mergeCell ref="C23:D23"/>
    <mergeCell ref="E23:F23"/>
    <mergeCell ref="H23:I23"/>
    <mergeCell ref="C21:D21"/>
    <mergeCell ref="E21:I21"/>
    <mergeCell ref="L21:M21"/>
    <mergeCell ref="J21:K21"/>
    <mergeCell ref="J23:K23"/>
    <mergeCell ref="E22:F22"/>
    <mergeCell ref="H22:I22"/>
    <mergeCell ref="J22:K22"/>
    <mergeCell ref="D32:E32"/>
    <mergeCell ref="L26:M26"/>
    <mergeCell ref="J32:L32"/>
    <mergeCell ref="E28:F28"/>
    <mergeCell ref="H28:I28"/>
    <mergeCell ref="A30:M30"/>
    <mergeCell ref="C28:D28"/>
    <mergeCell ref="J28:K28"/>
    <mergeCell ref="L24:M24"/>
    <mergeCell ref="L27:M27"/>
    <mergeCell ref="L28:M28"/>
    <mergeCell ref="L25:M25"/>
    <mergeCell ref="J24:K24"/>
    <mergeCell ref="J27:K27"/>
    <mergeCell ref="E24:F24"/>
    <mergeCell ref="H24:I24"/>
    <mergeCell ref="E25:F25"/>
    <mergeCell ref="H25:I25"/>
    <mergeCell ref="E26:F26"/>
    <mergeCell ref="H26:I26"/>
    <mergeCell ref="G33:I33"/>
    <mergeCell ref="C33:E33"/>
    <mergeCell ref="J33:L33"/>
    <mergeCell ref="L22:M22"/>
    <mergeCell ref="A1:N1"/>
    <mergeCell ref="G32:I32"/>
    <mergeCell ref="A29:M29"/>
    <mergeCell ref="A31:M31"/>
    <mergeCell ref="A32:B32"/>
    <mergeCell ref="A33:B33"/>
    <mergeCell ref="C27:D27"/>
    <mergeCell ref="E27:F27"/>
    <mergeCell ref="H27:I27"/>
    <mergeCell ref="C22:D22"/>
    <mergeCell ref="J25:K25"/>
    <mergeCell ref="J26:K26"/>
  </mergeCells>
  <phoneticPr fontId="2"/>
  <dataValidations count="3">
    <dataValidation type="list" allowBlank="1" showInputMessage="1" showErrorMessage="1" sqref="C32" xr:uid="{8A9AB8D4-099C-4BD1-A3CA-A93536994C00}">
      <formula1>$S$2:$S$5</formula1>
    </dataValidation>
    <dataValidation type="list" allowBlank="1" showInputMessage="1" showErrorMessage="1" sqref="L27:M27 L22:M23" xr:uid="{573FEE37-8A0D-4792-996F-7E9058E1D6FD}">
      <formula1>$U$2:$U$4</formula1>
    </dataValidation>
    <dataValidation type="list" allowBlank="1" showInputMessage="1" showErrorMessage="1" sqref="J22:K28" xr:uid="{320441EF-181C-4680-9291-19808F6BE538}">
      <formula1>$T$2:$T$7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C735D-DDCC-4244-809E-71C7EE4E4F38}">
  <dimension ref="A1:U62"/>
  <sheetViews>
    <sheetView view="pageBreakPreview" zoomScale="70" zoomScaleNormal="100" zoomScaleSheetLayoutView="70" workbookViewId="0">
      <selection activeCell="R2" sqref="R2:R3"/>
    </sheetView>
  </sheetViews>
  <sheetFormatPr defaultRowHeight="13"/>
  <cols>
    <col min="1" max="1" width="8.36328125" customWidth="1"/>
    <col min="2" max="2" width="5.26953125" customWidth="1"/>
    <col min="3" max="4" width="9.7265625" customWidth="1"/>
    <col min="5" max="6" width="5" customWidth="1"/>
    <col min="7" max="7" width="2.26953125" customWidth="1"/>
    <col min="8" max="9" width="5" customWidth="1"/>
    <col min="10" max="13" width="5.7265625" customWidth="1"/>
    <col min="14" max="14" width="11.6328125" customWidth="1"/>
  </cols>
  <sheetData>
    <row r="1" spans="1:21" ht="34.9" customHeight="1">
      <c r="A1" s="112" t="s">
        <v>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1" ht="19.899999999999999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R2" t="s">
        <v>41</v>
      </c>
      <c r="S2" t="s">
        <v>12</v>
      </c>
      <c r="T2" t="s">
        <v>18</v>
      </c>
      <c r="U2" t="s">
        <v>22</v>
      </c>
    </row>
    <row r="3" spans="1:21" ht="19.899999999999999" customHeight="1">
      <c r="M3" s="1"/>
      <c r="N3" s="3"/>
      <c r="R3" t="s">
        <v>77</v>
      </c>
      <c r="S3" t="s">
        <v>13</v>
      </c>
      <c r="T3" t="s">
        <v>19</v>
      </c>
      <c r="U3" t="s">
        <v>23</v>
      </c>
    </row>
    <row r="4" spans="1:21" ht="19.899999999999999" customHeight="1">
      <c r="L4" s="1" t="s">
        <v>1</v>
      </c>
      <c r="M4" s="113">
        <f ca="1">TODAY()</f>
        <v>45254</v>
      </c>
      <c r="N4" s="113"/>
      <c r="T4" t="s">
        <v>20</v>
      </c>
      <c r="U4" t="s">
        <v>24</v>
      </c>
    </row>
    <row r="5" spans="1:21" ht="19.899999999999999" customHeight="1">
      <c r="L5" s="1"/>
      <c r="M5" s="1"/>
      <c r="N5" s="1"/>
      <c r="T5" t="s">
        <v>66</v>
      </c>
    </row>
    <row r="6" spans="1:21" ht="25.15" customHeight="1">
      <c r="A6" s="8" t="s">
        <v>15</v>
      </c>
      <c r="B6" s="3"/>
      <c r="C6" s="3"/>
      <c r="D6" s="3"/>
      <c r="E6" s="3"/>
      <c r="T6" t="s">
        <v>67</v>
      </c>
    </row>
    <row r="7" spans="1:21" ht="19.899999999999999" customHeight="1"/>
    <row r="8" spans="1:21" ht="19.899999999999999" customHeight="1">
      <c r="K8" s="9" t="s">
        <v>60</v>
      </c>
      <c r="L8" s="9"/>
      <c r="M8" s="9"/>
    </row>
    <row r="9" spans="1:21" ht="19.899999999999999" customHeight="1">
      <c r="K9" s="11" t="s">
        <v>61</v>
      </c>
      <c r="L9" s="9"/>
      <c r="M9" s="9"/>
    </row>
    <row r="10" spans="1:21" ht="19.899999999999999" customHeight="1">
      <c r="K10" t="s">
        <v>65</v>
      </c>
    </row>
    <row r="11" spans="1:21" ht="19.899999999999999" customHeight="1">
      <c r="K11" s="132" t="s">
        <v>62</v>
      </c>
      <c r="L11" s="132"/>
      <c r="M11" s="132"/>
      <c r="N11" s="132"/>
    </row>
    <row r="12" spans="1:21" ht="19.899999999999999" customHeight="1">
      <c r="K12" t="s">
        <v>63</v>
      </c>
    </row>
    <row r="13" spans="1:21" ht="19.899999999999999" customHeight="1"/>
    <row r="14" spans="1:21" ht="19.899999999999999" customHeight="1">
      <c r="L14" s="5"/>
      <c r="M14" s="5"/>
      <c r="N14" s="5"/>
    </row>
    <row r="15" spans="1:21" ht="19.899999999999999" customHeight="1">
      <c r="A15" t="s">
        <v>2</v>
      </c>
    </row>
    <row r="16" spans="1:21" ht="19.899999999999999" customHeight="1">
      <c r="A16" t="s">
        <v>3</v>
      </c>
    </row>
    <row r="17" spans="1:14" ht="10.15" customHeight="1"/>
    <row r="18" spans="1:14" ht="30" customHeight="1">
      <c r="A18" s="114" t="s">
        <v>4</v>
      </c>
      <c r="B18" s="115"/>
      <c r="C18" s="116">
        <f>N29</f>
        <v>0</v>
      </c>
      <c r="D18" s="116"/>
      <c r="E18" s="116"/>
      <c r="F18" s="116"/>
      <c r="G18" s="116"/>
      <c r="H18" s="117"/>
      <c r="J18" s="17"/>
    </row>
    <row r="19" spans="1:14" ht="19.899999999999999" customHeight="1" thickBot="1"/>
    <row r="20" spans="1:14" ht="21" customHeight="1">
      <c r="A20" s="118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18" t="s">
        <v>11</v>
      </c>
    </row>
    <row r="21" spans="1:14" ht="21" customHeight="1">
      <c r="A21" s="121"/>
      <c r="B21" s="67"/>
      <c r="C21" s="122" t="s">
        <v>42</v>
      </c>
      <c r="D21" s="122"/>
      <c r="E21" s="122" t="s">
        <v>43</v>
      </c>
      <c r="F21" s="122"/>
      <c r="G21" s="122"/>
      <c r="H21" s="122"/>
      <c r="I21" s="122"/>
      <c r="J21" s="123" t="s">
        <v>25</v>
      </c>
      <c r="K21" s="124"/>
      <c r="L21" s="122" t="s">
        <v>17</v>
      </c>
      <c r="M21" s="122"/>
      <c r="N21" s="19"/>
    </row>
    <row r="22" spans="1:14" ht="21" customHeight="1">
      <c r="A22" s="28"/>
      <c r="B22" s="22" t="s">
        <v>41</v>
      </c>
      <c r="C22" s="93"/>
      <c r="D22" s="94"/>
      <c r="E22" s="95"/>
      <c r="F22" s="93"/>
      <c r="G22" s="23" t="s">
        <v>69</v>
      </c>
      <c r="H22" s="95"/>
      <c r="I22" s="96"/>
      <c r="J22" s="150"/>
      <c r="K22" s="151"/>
      <c r="L22" s="99"/>
      <c r="M22" s="100"/>
      <c r="N22" s="24"/>
    </row>
    <row r="23" spans="1:14" ht="21" customHeight="1">
      <c r="A23" s="51" t="s">
        <v>26</v>
      </c>
      <c r="B23" s="49"/>
      <c r="C23" s="25"/>
      <c r="D23" s="27"/>
      <c r="E23" s="101"/>
      <c r="F23" s="101"/>
      <c r="G23" s="25" t="s">
        <v>69</v>
      </c>
      <c r="H23" s="101"/>
      <c r="I23" s="103"/>
      <c r="J23" s="161"/>
      <c r="K23" s="162"/>
      <c r="L23" s="77"/>
      <c r="M23" s="78"/>
      <c r="N23" s="26"/>
    </row>
    <row r="24" spans="1:14" ht="21" customHeight="1">
      <c r="A24" s="51"/>
      <c r="B24" s="49"/>
      <c r="C24" s="25"/>
      <c r="D24" s="27"/>
      <c r="E24" s="131"/>
      <c r="F24" s="101"/>
      <c r="G24" s="25" t="s">
        <v>69</v>
      </c>
      <c r="H24" s="101"/>
      <c r="I24" s="103"/>
      <c r="J24" s="104"/>
      <c r="K24" s="105"/>
      <c r="L24" s="31"/>
      <c r="M24" s="32"/>
      <c r="N24" s="26"/>
    </row>
    <row r="25" spans="1:14" ht="21" customHeight="1">
      <c r="A25" s="52"/>
      <c r="B25" s="53"/>
      <c r="C25" s="25"/>
      <c r="D25" s="27"/>
      <c r="E25" s="101"/>
      <c r="F25" s="101"/>
      <c r="G25" s="25" t="s">
        <v>69</v>
      </c>
      <c r="H25" s="101"/>
      <c r="I25" s="103"/>
      <c r="J25" s="170"/>
      <c r="K25" s="171"/>
      <c r="L25" s="77"/>
      <c r="M25" s="78"/>
      <c r="N25" s="26"/>
    </row>
    <row r="26" spans="1:14" ht="21" customHeight="1">
      <c r="A26" s="52"/>
      <c r="B26" s="53"/>
      <c r="C26" s="29"/>
      <c r="D26" s="27"/>
      <c r="E26" s="106"/>
      <c r="F26" s="106"/>
      <c r="G26" s="25" t="s">
        <v>69</v>
      </c>
      <c r="H26" s="106"/>
      <c r="I26" s="107"/>
      <c r="J26" s="108"/>
      <c r="K26" s="109"/>
      <c r="L26" s="110"/>
      <c r="M26" s="111"/>
      <c r="N26" s="30"/>
    </row>
    <row r="27" spans="1:14" ht="21" customHeight="1">
      <c r="A27" s="79" t="s">
        <v>37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1"/>
      <c r="N27" s="33">
        <f>-J30</f>
        <v>0</v>
      </c>
    </row>
    <row r="28" spans="1:14" ht="21" customHeight="1" thickBot="1">
      <c r="A28" s="82" t="s">
        <v>47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4"/>
      <c r="N28" s="20">
        <f>INT(D30*10.21%)</f>
        <v>0</v>
      </c>
    </row>
    <row r="29" spans="1:14" ht="21" customHeight="1" thickTop="1" thickBot="1">
      <c r="A29" s="145" t="s">
        <v>8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  <c r="N29" s="15">
        <f>D30-N28</f>
        <v>0</v>
      </c>
    </row>
    <row r="30" spans="1:14" ht="21" customHeight="1">
      <c r="A30" s="163" t="s">
        <v>9</v>
      </c>
      <c r="B30" s="164"/>
      <c r="C30" s="10" t="s">
        <v>12</v>
      </c>
      <c r="D30" s="165">
        <f>SUM(N22:N26)</f>
        <v>0</v>
      </c>
      <c r="E30" s="166"/>
      <c r="F30" s="10" t="s">
        <v>14</v>
      </c>
      <c r="G30" s="163" t="s">
        <v>38</v>
      </c>
      <c r="H30" s="167"/>
      <c r="I30" s="164"/>
      <c r="J30" s="168">
        <f>ROUNDDOWN(D30/(1+10%)*10%,0)</f>
        <v>0</v>
      </c>
      <c r="K30" s="169"/>
      <c r="L30" s="169"/>
      <c r="M30" s="10" t="s">
        <v>14</v>
      </c>
      <c r="N30" s="13"/>
    </row>
    <row r="31" spans="1:14" ht="21" customHeight="1">
      <c r="A31" s="68" t="s">
        <v>74</v>
      </c>
      <c r="B31" s="68"/>
      <c r="C31" s="142">
        <f ca="1">SUMIF(B20:B27,R2,N20:N26)</f>
        <v>0</v>
      </c>
      <c r="D31" s="143"/>
      <c r="E31" s="143"/>
      <c r="F31" s="50" t="s">
        <v>14</v>
      </c>
      <c r="G31" s="68" t="s">
        <v>75</v>
      </c>
      <c r="H31" s="68"/>
      <c r="I31" s="68"/>
      <c r="J31" s="142">
        <f>SUMIF(A22:A26,R3,N22:N26)</f>
        <v>0</v>
      </c>
      <c r="K31" s="143"/>
      <c r="L31" s="143"/>
      <c r="M31" s="12" t="s">
        <v>14</v>
      </c>
      <c r="N31" s="14"/>
    </row>
    <row r="32" spans="1:14" ht="21" customHeight="1">
      <c r="B32" s="133"/>
      <c r="C32" s="133"/>
      <c r="D32" s="2"/>
      <c r="E32" s="2"/>
      <c r="F32" s="2"/>
      <c r="G32" s="2"/>
      <c r="H32" s="2"/>
      <c r="I32" s="2"/>
      <c r="J32" s="2"/>
      <c r="K32" s="133"/>
      <c r="L32" s="133"/>
      <c r="M32" s="133"/>
      <c r="N32" s="14"/>
    </row>
    <row r="33" spans="1:14" ht="19.899999999999999" customHeight="1">
      <c r="B33" s="2"/>
      <c r="C33" s="2"/>
      <c r="D33" s="2"/>
      <c r="E33" s="2"/>
      <c r="F33" s="2"/>
      <c r="G33" s="2"/>
      <c r="H33" s="2"/>
      <c r="I33" s="2"/>
      <c r="J33" s="2"/>
    </row>
    <row r="34" spans="1:14" ht="19.899999999999999" customHeight="1">
      <c r="A34" s="65" t="s">
        <v>5</v>
      </c>
      <c r="B34" s="66"/>
      <c r="C34" s="66"/>
      <c r="D34" s="66"/>
      <c r="E34" s="66"/>
      <c r="F34" s="66"/>
      <c r="G34" s="67"/>
      <c r="K34" s="68" t="s">
        <v>6</v>
      </c>
      <c r="L34" s="68"/>
      <c r="M34" s="68"/>
      <c r="N34" s="68"/>
    </row>
    <row r="35" spans="1:14" ht="19.899999999999999" customHeight="1">
      <c r="A35" s="69"/>
      <c r="B35" s="70"/>
      <c r="C35" s="70"/>
      <c r="D35" s="70"/>
      <c r="E35" s="70"/>
      <c r="F35" s="70"/>
      <c r="G35" s="71"/>
      <c r="I35" s="4"/>
      <c r="J35" s="4"/>
      <c r="K35" s="21" t="s">
        <v>16</v>
      </c>
      <c r="L35" s="16"/>
      <c r="M35" s="72">
        <f ca="1">M4+31</f>
        <v>45285</v>
      </c>
      <c r="N35" s="73"/>
    </row>
    <row r="36" spans="1:14" ht="19.899999999999999" customHeight="1">
      <c r="A36" s="56"/>
      <c r="B36" s="57"/>
      <c r="C36" s="57"/>
      <c r="D36" s="57"/>
      <c r="E36" s="57"/>
      <c r="F36" s="57"/>
      <c r="G36" s="58"/>
      <c r="I36" s="4"/>
      <c r="J36" s="4"/>
      <c r="K36" s="74"/>
      <c r="L36" s="75"/>
      <c r="M36" s="75"/>
      <c r="N36" s="76"/>
    </row>
    <row r="37" spans="1:14" ht="19.899999999999999" customHeight="1">
      <c r="A37" s="56"/>
      <c r="B37" s="57"/>
      <c r="C37" s="57"/>
      <c r="D37" s="57"/>
      <c r="E37" s="57"/>
      <c r="F37" s="57"/>
      <c r="G37" s="58"/>
      <c r="I37" s="4"/>
      <c r="J37" s="4"/>
      <c r="K37" s="59"/>
      <c r="L37" s="60"/>
      <c r="M37" s="60"/>
      <c r="N37" s="61"/>
    </row>
    <row r="38" spans="1:14" ht="19.899999999999999" customHeight="1">
      <c r="A38" s="56"/>
      <c r="B38" s="57"/>
      <c r="C38" s="57"/>
      <c r="D38" s="57"/>
      <c r="E38" s="57"/>
      <c r="F38" s="57"/>
      <c r="G38" s="58"/>
      <c r="I38" s="4"/>
      <c r="J38" s="4"/>
      <c r="K38" s="59"/>
      <c r="L38" s="60"/>
      <c r="M38" s="60"/>
      <c r="N38" s="61"/>
    </row>
    <row r="39" spans="1:14" ht="19.899999999999999" customHeight="1">
      <c r="A39" s="125"/>
      <c r="B39" s="126"/>
      <c r="C39" s="126"/>
      <c r="D39" s="126"/>
      <c r="E39" s="126"/>
      <c r="F39" s="126"/>
      <c r="G39" s="127"/>
      <c r="I39" s="4"/>
      <c r="J39" s="4"/>
      <c r="K39" s="62"/>
      <c r="L39" s="63"/>
      <c r="M39" s="63"/>
      <c r="N39" s="64"/>
    </row>
    <row r="40" spans="1:14" ht="19.899999999999999" customHeight="1"/>
    <row r="41" spans="1:14" ht="19.899999999999999" customHeight="1"/>
    <row r="42" spans="1:14" ht="19.899999999999999" customHeight="1"/>
    <row r="43" spans="1:14" ht="19.899999999999999" customHeight="1"/>
    <row r="44" spans="1:14" ht="19.899999999999999" customHeight="1"/>
    <row r="45" spans="1:14" ht="19.899999999999999" customHeight="1"/>
    <row r="46" spans="1:14" ht="19.899999999999999" customHeight="1"/>
    <row r="47" spans="1:14" ht="19.899999999999999" customHeight="1"/>
    <row r="48" spans="1:14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</sheetData>
  <mergeCells count="56">
    <mergeCell ref="A1:N1"/>
    <mergeCell ref="M4:N4"/>
    <mergeCell ref="A18:B18"/>
    <mergeCell ref="C18:H18"/>
    <mergeCell ref="E22:F22"/>
    <mergeCell ref="H22:I22"/>
    <mergeCell ref="J22:K22"/>
    <mergeCell ref="L22:M22"/>
    <mergeCell ref="A20:M20"/>
    <mergeCell ref="K11:N11"/>
    <mergeCell ref="A21:B21"/>
    <mergeCell ref="C21:D21"/>
    <mergeCell ref="E21:I21"/>
    <mergeCell ref="J21:K21"/>
    <mergeCell ref="L21:M21"/>
    <mergeCell ref="C22:D22"/>
    <mergeCell ref="A29:M29"/>
    <mergeCell ref="A27:M27"/>
    <mergeCell ref="E25:F25"/>
    <mergeCell ref="H25:I25"/>
    <mergeCell ref="J25:K25"/>
    <mergeCell ref="L25:M25"/>
    <mergeCell ref="E26:F26"/>
    <mergeCell ref="H26:I26"/>
    <mergeCell ref="J26:K26"/>
    <mergeCell ref="L26:M26"/>
    <mergeCell ref="A30:B30"/>
    <mergeCell ref="D30:E30"/>
    <mergeCell ref="G30:I30"/>
    <mergeCell ref="J30:L30"/>
    <mergeCell ref="A31:B31"/>
    <mergeCell ref="G31:I31"/>
    <mergeCell ref="J31:L31"/>
    <mergeCell ref="C31:E31"/>
    <mergeCell ref="B32:C32"/>
    <mergeCell ref="K32:M32"/>
    <mergeCell ref="A34:G34"/>
    <mergeCell ref="K34:N34"/>
    <mergeCell ref="A35:G35"/>
    <mergeCell ref="M35:N35"/>
    <mergeCell ref="A39:G39"/>
    <mergeCell ref="K39:N39"/>
    <mergeCell ref="A36:G36"/>
    <mergeCell ref="K36:N36"/>
    <mergeCell ref="A37:G37"/>
    <mergeCell ref="K37:N37"/>
    <mergeCell ref="A38:G38"/>
    <mergeCell ref="K38:N38"/>
    <mergeCell ref="J24:K24"/>
    <mergeCell ref="E24:F24"/>
    <mergeCell ref="H24:I24"/>
    <mergeCell ref="A28:M28"/>
    <mergeCell ref="E23:F23"/>
    <mergeCell ref="H23:I23"/>
    <mergeCell ref="J23:K23"/>
    <mergeCell ref="L23:M23"/>
  </mergeCells>
  <phoneticPr fontId="2"/>
  <dataValidations count="3">
    <dataValidation type="list" allowBlank="1" showInputMessage="1" showErrorMessage="1" sqref="L22:M22" xr:uid="{AF6F73FE-394F-4972-A310-599788B64F8D}">
      <formula1>$U$2:$U$4</formula1>
    </dataValidation>
    <dataValidation type="list" allowBlank="1" showInputMessage="1" showErrorMessage="1" sqref="J22:K26" xr:uid="{9E4AD309-24F5-4FB3-89E4-DB8439E94054}">
      <formula1>$T$2:$T$7</formula1>
    </dataValidation>
    <dataValidation type="list" allowBlank="1" showInputMessage="1" showErrorMessage="1" sqref="C30" xr:uid="{637E234E-DE49-4507-BE3E-0F517F27867A}">
      <formula1>$S$2:$S$5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12</vt:i4>
      </vt:variant>
    </vt:vector>
  </HeadingPairs>
  <TitlesOfParts>
    <vt:vector size="28" baseType="lpstr">
      <vt:lpstr>目次</vt:lpstr>
      <vt:lpstr>①インボイス無し→ </vt:lpstr>
      <vt:lpstr>①請求書　例</vt:lpstr>
      <vt:lpstr>①請求書</vt:lpstr>
      <vt:lpstr>①立替金請求書　例</vt:lpstr>
      <vt:lpstr>①立替金請求書</vt:lpstr>
      <vt:lpstr>②インボイス有り→</vt:lpstr>
      <vt:lpstr>②請求書　例</vt:lpstr>
      <vt:lpstr>②請求書</vt:lpstr>
      <vt:lpstr>②立替金請求書　例</vt:lpstr>
      <vt:lpstr>②立替金請求書</vt:lpstr>
      <vt:lpstr>③会社振込</vt:lpstr>
      <vt:lpstr>③請求書　例</vt:lpstr>
      <vt:lpstr>③請求書</vt:lpstr>
      <vt:lpstr>③立替金請求書　例</vt:lpstr>
      <vt:lpstr>③立替金請求書</vt:lpstr>
      <vt:lpstr>①請求書!Print_Area</vt:lpstr>
      <vt:lpstr>'①請求書　例'!Print_Area</vt:lpstr>
      <vt:lpstr>①立替金請求書!Print_Area</vt:lpstr>
      <vt:lpstr>'①立替金請求書　例'!Print_Area</vt:lpstr>
      <vt:lpstr>②請求書!Print_Area</vt:lpstr>
      <vt:lpstr>'②請求書　例'!Print_Area</vt:lpstr>
      <vt:lpstr>②立替金請求書!Print_Area</vt:lpstr>
      <vt:lpstr>'②立替金請求書　例'!Print_Area</vt:lpstr>
      <vt:lpstr>③請求書!Print_Area</vt:lpstr>
      <vt:lpstr>'③請求書　例'!Print_Area</vt:lpstr>
      <vt:lpstr>③立替金請求書!Print_Area</vt:lpstr>
      <vt:lpstr>'③立替金請求書　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keiri01</dc:creator>
  <cp:lastModifiedBy>商工会議所連合会 北海道</cp:lastModifiedBy>
  <cp:lastPrinted>2023-10-25T08:05:39Z</cp:lastPrinted>
  <dcterms:created xsi:type="dcterms:W3CDTF">2017-03-15T07:35:09Z</dcterms:created>
  <dcterms:modified xsi:type="dcterms:W3CDTF">2023-11-24T06:55:41Z</dcterms:modified>
</cp:coreProperties>
</file>